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mc:AlternateContent xmlns:mc="http://schemas.openxmlformats.org/markup-compatibility/2006">
    <mc:Choice Requires="x15">
      <x15ac:absPath xmlns:x15ac="http://schemas.microsoft.com/office/spreadsheetml/2010/11/ac" url="C:\Users\pamela.leonard\Box\Communications &amp; Marketing\CE - Community Engagement\Press\Press Releases\2019\Resilience RFP Press Conference\"/>
    </mc:Choice>
  </mc:AlternateContent>
  <xr:revisionPtr revIDLastSave="0" documentId="8_{4A5D97FD-DE12-434C-B387-037CF8D95B33}" xr6:coauthVersionLast="45" xr6:coauthVersionMax="45" xr10:uidLastSave="{00000000-0000-0000-0000-000000000000}"/>
  <bookViews>
    <workbookView xWindow="1860" yWindow="1860" windowWidth="28800" windowHeight="15460" activeTab="1" xr2:uid="{00000000-000D-0000-FFFF-FFFF00000000}"/>
  </bookViews>
  <sheets>
    <sheet name="Instructions" sheetId="1" r:id="rId1"/>
    <sheet name="Proposed RA Capacity &amp; Pricing" sheetId="2" r:id="rId2"/>
  </sheets>
  <definedNames>
    <definedName name="ProgramRange">'Proposed RA Capacity &amp; Pricing'!$E$11:$Z$11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6" i="2" l="1"/>
  <c r="Y3" i="2" s="1"/>
  <c r="X11" i="2"/>
  <c r="W11" i="2"/>
  <c r="T11" i="2"/>
  <c r="S11" i="2"/>
  <c r="R11" i="2"/>
  <c r="Q11" i="2"/>
  <c r="P11" i="2"/>
  <c r="O11" i="2"/>
  <c r="U11" i="2" s="1"/>
  <c r="N11" i="2"/>
  <c r="I11" i="2"/>
  <c r="H11" i="2"/>
  <c r="F11" i="2"/>
  <c r="E11" i="2"/>
  <c r="X9" i="2"/>
  <c r="W9" i="2"/>
  <c r="Y9" i="2" s="1"/>
  <c r="U9" i="2"/>
  <c r="N9" i="2"/>
  <c r="L9" i="2"/>
  <c r="Z9" i="2" s="1"/>
  <c r="E9" i="2"/>
  <c r="X8" i="2"/>
  <c r="W8" i="2"/>
  <c r="Y8" i="2" s="1"/>
  <c r="U8" i="2"/>
  <c r="N8" i="2"/>
  <c r="L8" i="2"/>
  <c r="Z8" i="2" s="1"/>
  <c r="E8" i="2"/>
  <c r="X7" i="2"/>
  <c r="W7" i="2"/>
  <c r="Y7" i="2" s="1"/>
  <c r="U7" i="2"/>
  <c r="L7" i="2"/>
  <c r="Z7" i="2" s="1"/>
  <c r="J11" i="2" l="1"/>
  <c r="K11" i="2"/>
  <c r="K3" i="2"/>
  <c r="T3" i="2"/>
  <c r="G11" i="2"/>
  <c r="L11" i="2" s="1"/>
  <c r="Z11" i="2" s="1"/>
  <c r="Y11" i="2"/>
</calcChain>
</file>

<file path=xl/sharedStrings.xml><?xml version="1.0" encoding="utf-8"?>
<sst xmlns="http://schemas.openxmlformats.org/spreadsheetml/2006/main" count="44" uniqueCount="32">
  <si>
    <t xml:space="preserve"> </t>
  </si>
  <si>
    <t>Local RA Capacity</t>
  </si>
  <si>
    <t>System RA Capacity</t>
  </si>
  <si>
    <t xml:space="preserve">Summary </t>
  </si>
  <si>
    <t>Add/Subtract to Contract Price</t>
  </si>
  <si>
    <t>Online Date</t>
  </si>
  <si>
    <t>Term (years)</t>
  </si>
  <si>
    <t>Total Local RA Capacity (kW)</t>
  </si>
  <si>
    <t>Contract Price
($/kW-month)</t>
  </si>
  <si>
    <t>Flex RA Qualified (Optional) (kW)</t>
  </si>
  <si>
    <t>Flex RA Contract Price Adjustment    (Optional)
($/kW-month)</t>
  </si>
  <si>
    <t>Priority Customer Contract Price Adjustment    (Optional)
($/kW-month)</t>
  </si>
  <si>
    <t>Total Weighted RA Price ($/kW-month)</t>
  </si>
  <si>
    <t>System RA Capacity (kW)</t>
  </si>
  <si>
    <t>Total RA Capacity (kW)</t>
  </si>
  <si>
    <t>Flex RA Qualified (kW)</t>
  </si>
  <si>
    <t>Average Contract Price ($/kW-month)</t>
  </si>
  <si>
    <t>Proposer Firm Name</t>
  </si>
  <si>
    <t>Sept 2020</t>
  </si>
  <si>
    <t>LSE Proposed</t>
  </si>
  <si>
    <t>Sept 2021</t>
  </si>
  <si>
    <t>SVP</t>
  </si>
  <si>
    <t>* Each online date represents new additive capacity, not cumulative</t>
  </si>
  <si>
    <t>Program</t>
  </si>
  <si>
    <t>Customer Type</t>
  </si>
  <si>
    <t>Commercial</t>
  </si>
  <si>
    <t>Priority Customer Minimum Delivery</t>
  </si>
  <si>
    <t>Residential</t>
  </si>
  <si>
    <t>EBCE</t>
  </si>
  <si>
    <t>Priority Customer Min. Delivery</t>
  </si>
  <si>
    <t>PCE</t>
  </si>
  <si>
    <t>SVCE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</si>
</sst>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164" formatCode="&quot;$&quot;#,##0.00"/>
    <numFmt numFmtId="165" formatCode="mmmm\ yyyy"/>
  </numFmts>
  <fonts count="11" x14ac:knownFonts="1">
    <font>
      <sz val="10"/>
      <color rgb="FF000000"/>
      <name val="Arial"/>
    </font>
    <font>
      <sz val="10"/>
      <color theme="1"/>
      <name val="Calibri"/>
      <family val="2"/>
    </font>
    <font>
      <sz val="10"/>
      <color theme="1"/>
      <name val="Arial"/>
      <family val="2"/>
    </font>
    <font>
      <b/>
      <sz val="10"/>
      <color rgb="FFFFFFFF"/>
      <name val="Calibri"/>
      <family val="2"/>
    </font>
    <font>
      <sz val="10"/>
      <name val="Arial"/>
      <family val="2"/>
    </font>
    <font>
      <sz val="10"/>
      <color theme="1"/>
      <name val="Calibri"/>
      <family val="2"/>
    </font>
    <font>
      <sz val="10"/>
      <color rgb="FFFFFFFF"/>
      <name val="Calibri"/>
      <family val="2"/>
    </font>
    <font>
      <sz val="11"/>
      <color theme="1"/>
      <name val="Calibri"/>
      <family val="2"/>
    </font>
    <font>
      <b/>
      <sz val="11"/>
      <color rgb="FF000000"/>
      <name val="Calibri"/>
      <family val="2"/>
    </font>
    <font>
      <sz val="11"/>
      <color rgb="FF3F3F76"/>
      <name val="Calibri"/>
      <family val="2"/>
    </font>
    <font>
      <u/>
      <sz val="10"/>
      <color theme="1"/>
      <name val="Arial"/>
      <family val="2"/>
    </font>
  </fonts>
  <fills count="8">
    <fill>
      <patternFill patternType="none"/>
    </fill>
    <fill>
      <patternFill patternType="gray125"/>
    </fill>
    <fill>
      <patternFill patternType="solid">
        <fgColor rgb="FF000080"/>
        <bgColor rgb="FF000080"/>
      </patternFill>
    </fill>
    <fill>
      <patternFill patternType="solid">
        <fgColor rgb="FFFFCC99"/>
        <bgColor rgb="FFFFCC99"/>
      </patternFill>
    </fill>
    <fill>
      <patternFill patternType="solid">
        <fgColor rgb="FF333333"/>
        <bgColor rgb="FF333333"/>
      </patternFill>
    </fill>
    <fill>
      <patternFill patternType="solid">
        <fgColor rgb="FFB7B7B7"/>
        <bgColor rgb="FFB7B7B7"/>
      </patternFill>
    </fill>
    <fill>
      <patternFill patternType="solid">
        <fgColor rgb="FFCCCCCC"/>
        <bgColor rgb="FFCCCCCC"/>
      </patternFill>
    </fill>
    <fill>
      <patternFill patternType="solid">
        <fgColor theme="6"/>
        <bgColor theme="6"/>
      </patternFill>
    </fill>
  </fills>
  <borders count="5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ck">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top/>
      <bottom/>
      <diagonal/>
    </border>
    <border>
      <left style="thick">
        <color rgb="FF000000"/>
      </left>
      <right style="thin">
        <color rgb="FF000000"/>
      </right>
      <top style="thin">
        <color rgb="FF000000"/>
      </top>
      <bottom/>
      <diagonal/>
    </border>
    <border>
      <left style="thin">
        <color rgb="FF000000"/>
      </left>
      <right style="thick">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ck">
        <color rgb="FF000000"/>
      </left>
      <right style="thin">
        <color rgb="FF000000"/>
      </right>
      <top/>
      <bottom/>
      <diagonal/>
    </border>
    <border>
      <left style="thin">
        <color rgb="FF000000"/>
      </left>
      <right style="thick">
        <color rgb="FF000000"/>
      </right>
      <top/>
      <bottom/>
      <diagonal/>
    </border>
    <border>
      <left style="thin">
        <color rgb="FF7F7F7F"/>
      </left>
      <right style="thin">
        <color rgb="FF7F7F7F"/>
      </right>
      <top style="thin">
        <color rgb="FF7F7F7F"/>
      </top>
      <bottom/>
      <diagonal/>
    </border>
    <border>
      <left style="thin">
        <color rgb="FF7F7F7F"/>
      </left>
      <right style="thin">
        <color rgb="FF7F7F7F"/>
      </right>
      <top style="thin">
        <color rgb="FF7F7F7F"/>
      </top>
      <bottom style="thin">
        <color rgb="FF7F7F7F"/>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style="thin">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7F7F7F"/>
      </right>
      <top style="thin">
        <color rgb="FF000000"/>
      </top>
      <bottom style="thin">
        <color rgb="FF7F7F7F"/>
      </bottom>
      <diagonal/>
    </border>
    <border>
      <left style="thin">
        <color rgb="FF7F7F7F"/>
      </left>
      <right style="thin">
        <color rgb="FF7F7F7F"/>
      </right>
      <top style="thin">
        <color rgb="FF000000"/>
      </top>
      <bottom style="thin">
        <color rgb="FF7F7F7F"/>
      </bottom>
      <diagonal/>
    </border>
    <border>
      <left style="thin">
        <color rgb="FF7F7F7F"/>
      </left>
      <right/>
      <top style="thin">
        <color rgb="FF000000"/>
      </top>
      <bottom style="thin">
        <color rgb="FF7F7F7F"/>
      </bottom>
      <diagonal/>
    </border>
    <border>
      <left style="thick">
        <color rgb="FF000000"/>
      </left>
      <right style="thin">
        <color rgb="FF7F7F7F"/>
      </right>
      <top style="thin">
        <color rgb="FF000000"/>
      </top>
      <bottom style="thin">
        <color rgb="FF7F7F7F"/>
      </bottom>
      <diagonal/>
    </border>
    <border>
      <left style="thin">
        <color rgb="FF7F7F7F"/>
      </left>
      <right style="thick">
        <color rgb="FF000000"/>
      </right>
      <top style="thin">
        <color rgb="FF000000"/>
      </top>
      <bottom style="thin">
        <color rgb="FF7F7F7F"/>
      </bottom>
      <diagonal/>
    </border>
    <border>
      <left style="thin">
        <color rgb="FF7F7F7F"/>
      </left>
      <right style="thin">
        <color rgb="FF000000"/>
      </right>
      <top style="thin">
        <color rgb="FF000000"/>
      </top>
      <bottom style="thin">
        <color rgb="FF7F7F7F"/>
      </bottom>
      <diagonal/>
    </border>
    <border>
      <left style="thin">
        <color rgb="FF000000"/>
      </left>
      <right style="thin">
        <color rgb="FF7F7F7F"/>
      </right>
      <top/>
      <bottom style="thin">
        <color rgb="FF666666"/>
      </bottom>
      <diagonal/>
    </border>
    <border>
      <left style="thin">
        <color rgb="FF7F7F7F"/>
      </left>
      <right style="thin">
        <color rgb="FF7F7F7F"/>
      </right>
      <top/>
      <bottom style="thin">
        <color rgb="FF666666"/>
      </bottom>
      <diagonal/>
    </border>
    <border>
      <left style="thin">
        <color rgb="FF7F7F7F"/>
      </left>
      <right/>
      <top/>
      <bottom style="thin">
        <color rgb="FF666666"/>
      </bottom>
      <diagonal/>
    </border>
    <border>
      <left style="thick">
        <color rgb="FF000000"/>
      </left>
      <right style="thin">
        <color rgb="FF7F7F7F"/>
      </right>
      <top/>
      <bottom style="thin">
        <color rgb="FF666666"/>
      </bottom>
      <diagonal/>
    </border>
    <border>
      <left style="thin">
        <color rgb="FF7F7F7F"/>
      </left>
      <right style="thick">
        <color rgb="FF000000"/>
      </right>
      <top/>
      <bottom style="thin">
        <color rgb="FF666666"/>
      </bottom>
      <diagonal/>
    </border>
    <border>
      <left style="thin">
        <color rgb="FF000000"/>
      </left>
      <right style="thin">
        <color rgb="FF7F7F7F"/>
      </right>
      <top/>
      <bottom style="thin">
        <color rgb="FF000000"/>
      </bottom>
      <diagonal/>
    </border>
    <border>
      <left style="thin">
        <color rgb="FF7F7F7F"/>
      </left>
      <right style="thin">
        <color rgb="FF7F7F7F"/>
      </right>
      <top/>
      <bottom style="thin">
        <color rgb="FF000000"/>
      </bottom>
      <diagonal/>
    </border>
    <border>
      <left style="thin">
        <color rgb="FF7F7F7F"/>
      </left>
      <right/>
      <top/>
      <bottom style="thin">
        <color rgb="FF000000"/>
      </bottom>
      <diagonal/>
    </border>
    <border>
      <left style="thick">
        <color rgb="FF000000"/>
      </left>
      <right style="thin">
        <color rgb="FF7F7F7F"/>
      </right>
      <top/>
      <bottom style="thin">
        <color rgb="FF000000"/>
      </bottom>
      <diagonal/>
    </border>
    <border>
      <left style="thin">
        <color rgb="FF7F7F7F"/>
      </left>
      <right style="thick">
        <color rgb="FF000000"/>
      </right>
      <top/>
      <bottom style="thin">
        <color rgb="FF000000"/>
      </bottom>
      <diagonal/>
    </border>
    <border>
      <left style="thin">
        <color rgb="FF7F7F7F"/>
      </left>
      <right style="thin">
        <color rgb="FF000000"/>
      </right>
      <top/>
      <bottom style="thin">
        <color rgb="FF000000"/>
      </bottom>
      <diagonal/>
    </border>
    <border>
      <left style="thin">
        <color rgb="FF000000"/>
      </left>
      <right style="thin">
        <color rgb="FF7F7F7F"/>
      </right>
      <top style="thin">
        <color rgb="FF7F7F7F"/>
      </top>
      <bottom style="thin">
        <color rgb="FF000000"/>
      </bottom>
      <diagonal/>
    </border>
    <border>
      <left style="thin">
        <color rgb="FF7F7F7F"/>
      </left>
      <right style="thin">
        <color rgb="FF7F7F7F"/>
      </right>
      <top style="thin">
        <color rgb="FF7F7F7F"/>
      </top>
      <bottom style="thin">
        <color rgb="FF000000"/>
      </bottom>
      <diagonal/>
    </border>
    <border>
      <left style="thin">
        <color rgb="FF7F7F7F"/>
      </left>
      <right style="thin">
        <color rgb="FF000000"/>
      </right>
      <top style="thin">
        <color rgb="FF7F7F7F"/>
      </top>
      <bottom style="thin">
        <color rgb="FF000000"/>
      </bottom>
      <diagonal/>
    </border>
    <border>
      <left style="thick">
        <color rgb="FF000000"/>
      </left>
      <right/>
      <top/>
      <bottom/>
      <diagonal/>
    </border>
    <border>
      <left style="thin">
        <color rgb="FF000000"/>
      </left>
      <right style="thin">
        <color rgb="FF7F7F7F"/>
      </right>
      <top style="thin">
        <color rgb="FF000000"/>
      </top>
      <bottom style="thin">
        <color rgb="FF000000"/>
      </bottom>
      <diagonal/>
    </border>
    <border>
      <left style="thin">
        <color rgb="FF7F7F7F"/>
      </left>
      <right style="thin">
        <color rgb="FF7F7F7F"/>
      </right>
      <top style="thin">
        <color rgb="FF000000"/>
      </top>
      <bottom style="thin">
        <color rgb="FF000000"/>
      </bottom>
      <diagonal/>
    </border>
    <border>
      <left style="thin">
        <color rgb="FF7F7F7F"/>
      </left>
      <right/>
      <top style="thin">
        <color rgb="FF000000"/>
      </top>
      <bottom style="thin">
        <color rgb="FF000000"/>
      </bottom>
      <diagonal/>
    </border>
    <border>
      <left style="thick">
        <color rgb="FF000000"/>
      </left>
      <right style="thin">
        <color rgb="FF7F7F7F"/>
      </right>
      <top style="thin">
        <color rgb="FF000000"/>
      </top>
      <bottom style="thick">
        <color rgb="FF000000"/>
      </bottom>
      <diagonal/>
    </border>
    <border>
      <left style="thin">
        <color rgb="FF7F7F7F"/>
      </left>
      <right style="thick">
        <color rgb="FF000000"/>
      </right>
      <top style="thin">
        <color rgb="FF000000"/>
      </top>
      <bottom style="thick">
        <color rgb="FF000000"/>
      </bottom>
      <diagonal/>
    </border>
    <border>
      <left/>
      <right style="thin">
        <color rgb="FF7F7F7F"/>
      </right>
      <top style="thin">
        <color rgb="FF000000"/>
      </top>
      <bottom style="thin">
        <color rgb="FF000000"/>
      </bottom>
      <diagonal/>
    </border>
    <border>
      <left style="thin">
        <color rgb="FF7F7F7F"/>
      </left>
      <right style="thin">
        <color rgb="FF000000"/>
      </right>
      <top style="thin">
        <color rgb="FF000000"/>
      </top>
      <bottom style="thin">
        <color rgb="FF000000"/>
      </bottom>
      <diagonal/>
    </border>
  </borders>
  <cellStyleXfs count="1">
    <xf numFmtId="0" fontId="0" fillId="0" borderId="0"/>
  </cellStyleXfs>
  <cellXfs count="100">
    <xf numFmtId="0" fontId="0" fillId="0" borderId="0" xfId="0" applyFont="1" applyAlignment="1"/>
    <xf numFmtId="0" fontId="1" fillId="0" borderId="0" xfId="0" applyFont="1"/>
    <xf numFmtId="0" fontId="2" fillId="0" borderId="0" xfId="0" applyFont="1" applyAlignment="1"/>
    <xf numFmtId="0" fontId="3" fillId="0" borderId="0" xfId="0" applyFont="1" applyAlignment="1">
      <alignment horizontal="center" vertical="center" wrapText="1"/>
    </xf>
    <xf numFmtId="0" fontId="5" fillId="0" borderId="0" xfId="0" applyFo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0" borderId="0" xfId="0" applyFont="1" applyAlignment="1">
      <alignment wrapText="1"/>
    </xf>
    <xf numFmtId="0" fontId="7" fillId="0" borderId="15" xfId="0" applyFont="1" applyBorder="1" applyAlignment="1">
      <alignment horizontal="left" wrapText="1"/>
    </xf>
    <xf numFmtId="0" fontId="8" fillId="0" borderId="19" xfId="0" applyFont="1" applyBorder="1" applyAlignment="1">
      <alignment wrapText="1"/>
    </xf>
    <xf numFmtId="7" fontId="9" fillId="3" borderId="20" xfId="0" applyNumberFormat="1" applyFont="1" applyFill="1" applyBorder="1" applyAlignment="1">
      <alignment horizontal="center" vertical="center"/>
    </xf>
    <xf numFmtId="0" fontId="3" fillId="4" borderId="27" xfId="0" applyFont="1" applyFill="1" applyBorder="1" applyAlignment="1">
      <alignment horizontal="center" vertical="center"/>
    </xf>
    <xf numFmtId="0" fontId="5" fillId="0" borderId="0" xfId="0" applyFont="1" applyAlignment="1">
      <alignment vertical="center"/>
    </xf>
    <xf numFmtId="1" fontId="9" fillId="3" borderId="28" xfId="0" applyNumberFormat="1" applyFont="1" applyFill="1" applyBorder="1" applyAlignment="1">
      <alignment horizontal="center" vertical="center"/>
    </xf>
    <xf numFmtId="3" fontId="9" fillId="3" borderId="29" xfId="0" applyNumberFormat="1" applyFont="1" applyFill="1" applyBorder="1" applyAlignment="1">
      <alignment horizontal="center" vertical="center"/>
    </xf>
    <xf numFmtId="7" fontId="9" fillId="3" borderId="29" xfId="0" applyNumberFormat="1" applyFont="1" applyFill="1" applyBorder="1" applyAlignment="1">
      <alignment horizontal="center" vertical="center"/>
    </xf>
    <xf numFmtId="3" fontId="9" fillId="3" borderId="30" xfId="0" applyNumberFormat="1" applyFont="1" applyFill="1" applyBorder="1" applyAlignment="1">
      <alignment horizontal="center" vertical="center"/>
    </xf>
    <xf numFmtId="164" fontId="9" fillId="3" borderId="31" xfId="0" applyNumberFormat="1" applyFont="1" applyFill="1" applyBorder="1" applyAlignment="1">
      <alignment horizontal="center" vertical="center"/>
    </xf>
    <xf numFmtId="7" fontId="9" fillId="3" borderId="32" xfId="0" applyNumberFormat="1" applyFont="1" applyFill="1" applyBorder="1" applyAlignment="1">
      <alignment horizontal="center" vertical="center"/>
    </xf>
    <xf numFmtId="10" fontId="9" fillId="3" borderId="32" xfId="0" applyNumberFormat="1" applyFont="1" applyFill="1" applyBorder="1" applyAlignment="1">
      <alignment horizontal="center" vertical="center"/>
    </xf>
    <xf numFmtId="7" fontId="9" fillId="5" borderId="33" xfId="0" applyNumberFormat="1" applyFont="1" applyFill="1" applyBorder="1" applyAlignment="1">
      <alignment horizontal="center" vertical="center"/>
    </xf>
    <xf numFmtId="3" fontId="9" fillId="5" borderId="28" xfId="0" applyNumberFormat="1" applyFont="1" applyFill="1" applyBorder="1" applyAlignment="1">
      <alignment horizontal="center" vertical="center"/>
    </xf>
    <xf numFmtId="3" fontId="9" fillId="5" borderId="29" xfId="0" applyNumberFormat="1" applyFont="1" applyFill="1" applyBorder="1" applyAlignment="1">
      <alignment horizontal="center" vertical="center"/>
    </xf>
    <xf numFmtId="9" fontId="9" fillId="5" borderId="29" xfId="0" applyNumberFormat="1" applyFont="1" applyFill="1" applyBorder="1" applyAlignment="1">
      <alignment horizontal="center" vertical="center"/>
    </xf>
    <xf numFmtId="0" fontId="8" fillId="0" borderId="0" xfId="0" applyFont="1" applyAlignment="1">
      <alignment wrapText="1"/>
    </xf>
    <xf numFmtId="165" fontId="3" fillId="4" borderId="27" xfId="0" applyNumberFormat="1" applyFont="1" applyFill="1" applyBorder="1" applyAlignment="1">
      <alignment horizontal="center" vertical="center"/>
    </xf>
    <xf numFmtId="1" fontId="9" fillId="5" borderId="34" xfId="0" applyNumberFormat="1" applyFont="1" applyFill="1" applyBorder="1" applyAlignment="1">
      <alignment horizontal="center" vertical="center"/>
    </xf>
    <xf numFmtId="3" fontId="9" fillId="3" borderId="35" xfId="0" applyNumberFormat="1" applyFont="1" applyFill="1" applyBorder="1" applyAlignment="1">
      <alignment horizontal="center" vertical="center"/>
    </xf>
    <xf numFmtId="7" fontId="9" fillId="3" borderId="35" xfId="0" applyNumberFormat="1" applyFont="1" applyFill="1" applyBorder="1" applyAlignment="1">
      <alignment horizontal="center" vertical="center"/>
    </xf>
    <xf numFmtId="3" fontId="9" fillId="3" borderId="36" xfId="0" applyNumberFormat="1" applyFont="1" applyFill="1" applyBorder="1" applyAlignment="1">
      <alignment horizontal="center" vertical="center"/>
    </xf>
    <xf numFmtId="164" fontId="9" fillId="3" borderId="37" xfId="0" applyNumberFormat="1" applyFont="1" applyFill="1" applyBorder="1" applyAlignment="1">
      <alignment horizontal="center" vertical="center"/>
    </xf>
    <xf numFmtId="7" fontId="9" fillId="3" borderId="38" xfId="0" applyNumberFormat="1" applyFont="1" applyFill="1" applyBorder="1" applyAlignment="1">
      <alignment horizontal="center" vertical="center"/>
    </xf>
    <xf numFmtId="10" fontId="9" fillId="3" borderId="38" xfId="0" applyNumberFormat="1" applyFont="1" applyFill="1" applyBorder="1" applyAlignment="1">
      <alignment horizontal="center" vertical="center"/>
    </xf>
    <xf numFmtId="1" fontId="9" fillId="5" borderId="39" xfId="0" applyNumberFormat="1" applyFont="1" applyFill="1" applyBorder="1" applyAlignment="1">
      <alignment horizontal="center" vertical="center"/>
    </xf>
    <xf numFmtId="3" fontId="9" fillId="3" borderId="40" xfId="0" applyNumberFormat="1" applyFont="1" applyFill="1" applyBorder="1" applyAlignment="1">
      <alignment horizontal="center" vertical="center"/>
    </xf>
    <xf numFmtId="7" fontId="9" fillId="3" borderId="40" xfId="0" applyNumberFormat="1" applyFont="1" applyFill="1" applyBorder="1" applyAlignment="1">
      <alignment horizontal="center" vertical="center"/>
    </xf>
    <xf numFmtId="3" fontId="9" fillId="3" borderId="41" xfId="0" applyNumberFormat="1" applyFont="1" applyFill="1" applyBorder="1" applyAlignment="1">
      <alignment horizontal="center" vertical="center"/>
    </xf>
    <xf numFmtId="164" fontId="9" fillId="3" borderId="42" xfId="0" applyNumberFormat="1" applyFont="1" applyFill="1" applyBorder="1" applyAlignment="1">
      <alignment horizontal="center" vertical="center"/>
    </xf>
    <xf numFmtId="7" fontId="9" fillId="3" borderId="43" xfId="0" applyNumberFormat="1" applyFont="1" applyFill="1" applyBorder="1" applyAlignment="1">
      <alignment horizontal="center" vertical="center"/>
    </xf>
    <xf numFmtId="10" fontId="9" fillId="3" borderId="43" xfId="0" applyNumberFormat="1" applyFont="1" applyFill="1" applyBorder="1" applyAlignment="1">
      <alignment horizontal="center" vertical="center"/>
    </xf>
    <xf numFmtId="7" fontId="9" fillId="5" borderId="44" xfId="0" applyNumberFormat="1" applyFont="1" applyFill="1" applyBorder="1" applyAlignment="1">
      <alignment horizontal="center" vertical="center"/>
    </xf>
    <xf numFmtId="3" fontId="9" fillId="5" borderId="45" xfId="0" applyNumberFormat="1" applyFont="1" applyFill="1" applyBorder="1" applyAlignment="1">
      <alignment horizontal="center" vertical="center"/>
    </xf>
    <xf numFmtId="3" fontId="9" fillId="5" borderId="46" xfId="0" applyNumberFormat="1" applyFont="1" applyFill="1" applyBorder="1" applyAlignment="1">
      <alignment horizontal="center" vertical="center"/>
    </xf>
    <xf numFmtId="9" fontId="9" fillId="5" borderId="46" xfId="0" applyNumberFormat="1" applyFont="1" applyFill="1" applyBorder="1" applyAlignment="1">
      <alignment horizontal="center" vertical="center"/>
    </xf>
    <xf numFmtId="7" fontId="9" fillId="5" borderId="47" xfId="0" applyNumberFormat="1" applyFont="1" applyFill="1" applyBorder="1" applyAlignment="1">
      <alignment horizontal="center" vertical="center"/>
    </xf>
    <xf numFmtId="7" fontId="9" fillId="3" borderId="20" xfId="0" applyNumberFormat="1" applyFont="1" applyFill="1" applyBorder="1" applyAlignment="1">
      <alignment horizontal="center" vertical="center"/>
    </xf>
    <xf numFmtId="0" fontId="1" fillId="0" borderId="0" xfId="0" applyFont="1" applyAlignment="1"/>
    <xf numFmtId="0" fontId="1" fillId="0" borderId="48" xfId="0" applyFont="1" applyBorder="1"/>
    <xf numFmtId="3" fontId="9" fillId="5" borderId="49" xfId="0" applyNumberFormat="1" applyFont="1" applyFill="1" applyBorder="1" applyAlignment="1">
      <alignment horizontal="center" vertical="center"/>
    </xf>
    <xf numFmtId="3" fontId="9" fillId="5" borderId="50" xfId="0" applyNumberFormat="1" applyFont="1" applyFill="1" applyBorder="1" applyAlignment="1">
      <alignment horizontal="center" vertical="center"/>
    </xf>
    <xf numFmtId="7" fontId="9" fillId="5" borderId="50" xfId="0" applyNumberFormat="1" applyFont="1" applyFill="1" applyBorder="1" applyAlignment="1">
      <alignment horizontal="center" vertical="center"/>
    </xf>
    <xf numFmtId="3" fontId="9" fillId="5" borderId="51" xfId="0" applyNumberFormat="1" applyFont="1" applyFill="1" applyBorder="1" applyAlignment="1">
      <alignment horizontal="center" vertical="center"/>
    </xf>
    <xf numFmtId="7" fontId="9" fillId="5" borderId="52" xfId="0" applyNumberFormat="1" applyFont="1" applyFill="1" applyBorder="1" applyAlignment="1">
      <alignment horizontal="center" vertical="center"/>
    </xf>
    <xf numFmtId="7" fontId="9" fillId="5" borderId="53" xfId="0" applyNumberFormat="1" applyFont="1" applyFill="1" applyBorder="1" applyAlignment="1">
      <alignment horizontal="center" vertical="center"/>
    </xf>
    <xf numFmtId="9" fontId="9" fillId="5" borderId="54" xfId="0" applyNumberFormat="1" applyFont="1" applyFill="1" applyBorder="1" applyAlignment="1">
      <alignment horizontal="center" vertical="center"/>
    </xf>
    <xf numFmtId="7" fontId="9" fillId="5" borderId="55" xfId="0" applyNumberFormat="1" applyFont="1" applyFill="1" applyBorder="1" applyAlignment="1">
      <alignment horizontal="center" vertical="center"/>
    </xf>
    <xf numFmtId="3" fontId="9" fillId="6" borderId="49" xfId="0" applyNumberFormat="1" applyFont="1" applyFill="1" applyBorder="1" applyAlignment="1">
      <alignment horizontal="center" vertical="center"/>
    </xf>
    <xf numFmtId="3" fontId="9" fillId="6" borderId="50" xfId="0" applyNumberFormat="1" applyFont="1" applyFill="1" applyBorder="1" applyAlignment="1">
      <alignment horizontal="center" vertical="center"/>
    </xf>
    <xf numFmtId="7" fontId="9" fillId="6" borderId="50" xfId="0" applyNumberFormat="1" applyFont="1" applyFill="1" applyBorder="1" applyAlignment="1">
      <alignment horizontal="center" vertical="center"/>
    </xf>
    <xf numFmtId="3" fontId="9" fillId="6" borderId="51" xfId="0" applyNumberFormat="1" applyFont="1" applyFill="1" applyBorder="1" applyAlignment="1">
      <alignment horizontal="center" vertical="center"/>
    </xf>
    <xf numFmtId="7" fontId="9" fillId="6" borderId="52" xfId="0" applyNumberFormat="1" applyFont="1" applyFill="1" applyBorder="1" applyAlignment="1">
      <alignment horizontal="center" vertical="center"/>
    </xf>
    <xf numFmtId="7" fontId="9" fillId="6" borderId="53" xfId="0" applyNumberFormat="1" applyFont="1" applyFill="1" applyBorder="1" applyAlignment="1">
      <alignment horizontal="center" vertical="center"/>
    </xf>
    <xf numFmtId="9" fontId="9" fillId="6" borderId="54" xfId="0" applyNumberFormat="1" applyFont="1" applyFill="1" applyBorder="1" applyAlignment="1">
      <alignment horizontal="center" vertical="center"/>
    </xf>
    <xf numFmtId="7" fontId="9" fillId="6" borderId="55" xfId="0" applyNumberFormat="1" applyFont="1" applyFill="1" applyBorder="1" applyAlignment="1">
      <alignment horizontal="center" vertical="center"/>
    </xf>
    <xf numFmtId="9" fontId="9" fillId="5" borderId="50" xfId="0" applyNumberFormat="1" applyFont="1" applyFill="1" applyBorder="1" applyAlignment="1">
      <alignment horizontal="center" vertical="center"/>
    </xf>
    <xf numFmtId="0" fontId="10" fillId="0" borderId="0" xfId="0" applyFont="1" applyAlignment="1"/>
    <xf numFmtId="9" fontId="2" fillId="0" borderId="0" xfId="0" applyNumberFormat="1" applyFont="1" applyAlignment="1"/>
    <xf numFmtId="9" fontId="9" fillId="7" borderId="20" xfId="0" applyNumberFormat="1" applyFont="1" applyFill="1" applyBorder="1" applyAlignment="1">
      <alignment horizontal="center" vertical="center"/>
    </xf>
    <xf numFmtId="9" fontId="2" fillId="0" borderId="0" xfId="0" applyNumberFormat="1" applyFont="1" applyFill="1" applyAlignment="1"/>
    <xf numFmtId="0" fontId="6" fillId="2" borderId="10" xfId="0" applyFont="1" applyFill="1" applyBorder="1" applyAlignment="1">
      <alignment horizontal="center" vertical="center" wrapText="1"/>
    </xf>
    <xf numFmtId="0" fontId="4" fillId="0" borderId="10" xfId="0" applyFont="1" applyBorder="1"/>
    <xf numFmtId="0" fontId="4" fillId="0" borderId="21" xfId="0" applyFont="1" applyBorder="1"/>
    <xf numFmtId="0" fontId="3" fillId="2" borderId="9"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4" fillId="0" borderId="15" xfId="0" applyFont="1" applyBorder="1"/>
    <xf numFmtId="0" fontId="4" fillId="0" borderId="26" xfId="0" applyFont="1" applyBorder="1"/>
    <xf numFmtId="0" fontId="6" fillId="2" borderId="16" xfId="0" applyFont="1" applyFill="1" applyBorder="1" applyAlignment="1">
      <alignment horizontal="center" vertical="center" wrapText="1"/>
    </xf>
    <xf numFmtId="0" fontId="4" fillId="0" borderId="11" xfId="0" applyFont="1" applyBorder="1"/>
    <xf numFmtId="0" fontId="4" fillId="0" borderId="22" xfId="0" applyFont="1" applyBorder="1"/>
    <xf numFmtId="0" fontId="6" fillId="2" borderId="13" xfId="0" applyFont="1" applyFill="1" applyBorder="1" applyAlignment="1">
      <alignment horizontal="center" vertical="center" wrapText="1"/>
    </xf>
    <xf numFmtId="0" fontId="4" fillId="0" borderId="17" xfId="0" applyFont="1" applyBorder="1"/>
    <xf numFmtId="0" fontId="4" fillId="0" borderId="24" xfId="0" applyFont="1" applyBorder="1"/>
    <xf numFmtId="0" fontId="6" fillId="2" borderId="12" xfId="0" applyFont="1" applyFill="1" applyBorder="1" applyAlignment="1">
      <alignment horizontal="center" vertical="center" wrapText="1"/>
    </xf>
    <xf numFmtId="0" fontId="4" fillId="0" borderId="12" xfId="0" applyFont="1" applyBorder="1"/>
    <xf numFmtId="0" fontId="4" fillId="0" borderId="23" xfId="0" applyFont="1" applyBorder="1"/>
    <xf numFmtId="0" fontId="3" fillId="2" borderId="4" xfId="0" applyFont="1" applyFill="1" applyBorder="1" applyAlignment="1">
      <alignment horizontal="center" vertical="center" wrapText="1"/>
    </xf>
    <xf numFmtId="0" fontId="4" fillId="0" borderId="5" xfId="0" applyFont="1" applyBorder="1"/>
    <xf numFmtId="0" fontId="3" fillId="2" borderId="1" xfId="0" applyFont="1" applyFill="1" applyBorder="1" applyAlignment="1">
      <alignment horizontal="center" vertical="center" wrapText="1"/>
    </xf>
    <xf numFmtId="0" fontId="4" fillId="0" borderId="2" xfId="0" applyFont="1" applyBorder="1"/>
    <xf numFmtId="0" fontId="4" fillId="0" borderId="3" xfId="0" applyFont="1" applyBorder="1"/>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4" fillId="0" borderId="18" xfId="0" applyFont="1" applyBorder="1"/>
    <xf numFmtId="0" fontId="4" fillId="0" borderId="25" xfId="0" applyFont="1" applyBorder="1"/>
    <xf numFmtId="0" fontId="6" fillId="2" borderId="6" xfId="0" applyFont="1" applyFill="1" applyBorder="1" applyAlignment="1">
      <alignment horizontal="center" vertical="center" wrapText="1"/>
    </xf>
    <xf numFmtId="0" fontId="4" fillId="0" borderId="7" xfId="0" applyFont="1" applyBorder="1"/>
  </cellXfs>
  <cellStyles count="1">
    <cellStyle name="Normal" xfId="0" builtinId="0"/>
  </cellStyles>
  <dxfs count="3">
    <dxf>
      <font>
        <color rgb="FFFF0000"/>
      </font>
      <fill>
        <patternFill patternType="solid">
          <fgColor rgb="FFB7B7B7"/>
          <bgColor rgb="FFB7B7B7"/>
        </patternFill>
      </fill>
    </dxf>
    <dxf>
      <font>
        <b/>
        <color rgb="FFFF0000"/>
      </font>
      <fill>
        <patternFill patternType="solid">
          <fgColor rgb="FFB7B7B7"/>
          <bgColor rgb="FFB7B7B7"/>
        </patternFill>
      </fill>
    </dxf>
    <dxf>
      <font>
        <b/>
        <color rgb="FFFF0000"/>
      </font>
      <fill>
        <patternFill patternType="solid">
          <fgColor rgb="FFB7B7B7"/>
          <bgColor rgb="FFB7B7B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5848350" cy="7086600"/>
    <xdr:sp macro="" textlink="">
      <xdr:nvSpPr>
        <xdr:cNvPr id="3" name="Shape 3">
          <a:extLst>
            <a:ext uri="{FF2B5EF4-FFF2-40B4-BE49-F238E27FC236}">
              <a16:creationId xmlns:a16="http://schemas.microsoft.com/office/drawing/2014/main" id="{00000000-0008-0000-0000-000003000000}"/>
            </a:ext>
          </a:extLst>
        </xdr:cNvPr>
        <xdr:cNvSpPr txBox="1"/>
      </xdr:nvSpPr>
      <xdr:spPr>
        <a:xfrm>
          <a:off x="2431350" y="0"/>
          <a:ext cx="5829300" cy="6937200"/>
        </a:xfrm>
        <a:prstGeom prst="rect">
          <a:avLst/>
        </a:prstGeom>
        <a:solidFill>
          <a:schemeClr val="lt1"/>
        </a:solidFill>
        <a:ln w="9525" cap="flat" cmpd="sng">
          <a:solidFill>
            <a:srgbClr val="BABABA"/>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Clr>
              <a:schemeClr val="dk1"/>
            </a:buClr>
            <a:buSzPts val="1100"/>
            <a:buFont typeface="Calibri"/>
            <a:buNone/>
          </a:pPr>
          <a:r>
            <a:rPr lang="en-US" sz="1100" b="1">
              <a:solidFill>
                <a:schemeClr val="dk1"/>
              </a:solidFill>
              <a:latin typeface="Calibri"/>
              <a:ea typeface="Calibri"/>
              <a:cs typeface="Calibri"/>
              <a:sym typeface="Calibri"/>
            </a:rPr>
            <a:t> Distributed RA Request for Proposal - Pricing &amp; Capacity  Proposal Worksheet</a:t>
          </a:r>
          <a:endParaRPr sz="1400"/>
        </a:p>
        <a:p>
          <a:pPr marL="0" lvl="0" indent="0" algn="l" rtl="0">
            <a:spcBef>
              <a:spcPts val="0"/>
            </a:spcBef>
            <a:spcAft>
              <a:spcPts val="0"/>
            </a:spcAft>
            <a:buClr>
              <a:schemeClr val="dk1"/>
            </a:buClr>
            <a:buSzPts val="1100"/>
            <a:buFont typeface="Calibri"/>
            <a:buNone/>
          </a:pPr>
          <a:r>
            <a:rPr lang="en-US" sz="1100" b="0" i="1">
              <a:solidFill>
                <a:schemeClr val="dk1"/>
              </a:solidFill>
              <a:latin typeface="Calibri"/>
              <a:ea typeface="Calibri"/>
              <a:cs typeface="Calibri"/>
              <a:sym typeface="Calibri"/>
            </a:rPr>
            <a:t>Instructions</a:t>
          </a:r>
          <a:endParaRPr sz="1400"/>
        </a:p>
        <a:p>
          <a:pPr marL="0" lvl="0" indent="0" algn="l" rtl="0">
            <a:spcBef>
              <a:spcPts val="0"/>
            </a:spcBef>
            <a:spcAft>
              <a:spcPts val="0"/>
            </a:spcAft>
            <a:buSzPts val="1100"/>
            <a:buFont typeface="Arial"/>
            <a:buNone/>
          </a:pPr>
          <a:endParaRPr sz="1100" b="0" i="0"/>
        </a:p>
        <a:p>
          <a:pPr marL="0" lvl="0" indent="0" algn="l" rtl="0">
            <a:spcBef>
              <a:spcPts val="0"/>
            </a:spcBef>
            <a:spcAft>
              <a:spcPts val="0"/>
            </a:spcAft>
            <a:buClr>
              <a:schemeClr val="dk1"/>
            </a:buClr>
            <a:buSzPts val="1100"/>
            <a:buFont typeface="Calibri"/>
            <a:buNone/>
          </a:pPr>
          <a:r>
            <a:rPr lang="en-US" sz="1100" b="0" i="0">
              <a:solidFill>
                <a:schemeClr val="dk1"/>
              </a:solidFill>
              <a:latin typeface="Calibri"/>
              <a:ea typeface="Calibri"/>
              <a:cs typeface="Calibri"/>
              <a:sym typeface="Calibri"/>
            </a:rPr>
            <a:t>1.</a:t>
          </a:r>
          <a:r>
            <a:rPr lang="en-US" sz="1100">
              <a:solidFill>
                <a:schemeClr val="dk1"/>
              </a:solidFill>
              <a:latin typeface="Calibri"/>
              <a:ea typeface="Calibri"/>
              <a:cs typeface="Calibri"/>
              <a:sym typeface="Calibri"/>
            </a:rPr>
            <a:t>Numeric proposals for RA capacity and pricing must be entered in this file, on the tab “Proposed RA Capacity &amp; Pricing”. Pink cells are the only cells that will accept inputs. All pink cells are mandatory unless otherwise marked.</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2. Proposers may present RA capacity and pricing offers to one, several, or all LSE’s, but Proposers must complete a separate pricing file for each LSE being proposed to. If offering both Residential and Commercial RA capacity to a proposed LSE, Proposers may copy the pricing tab and include both customer categories in the same Excel file.Before filling out each tab Proposers must select the relevant customer category and LSE.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3. I</a:t>
          </a:r>
          <a:r>
            <a:rPr lang="en-US" sz="1100" b="0" i="0">
              <a:solidFill>
                <a:schemeClr val="dk1"/>
              </a:solidFill>
              <a:latin typeface="Calibri"/>
              <a:ea typeface="Calibri"/>
              <a:cs typeface="Calibri"/>
              <a:sym typeface="Calibri"/>
            </a:rPr>
            <a:t>nput proposed RA capacity by </a:t>
          </a:r>
          <a:r>
            <a:rPr lang="en-US" sz="1100">
              <a:solidFill>
                <a:schemeClr val="dk1"/>
              </a:solidFill>
              <a:latin typeface="Calibri"/>
              <a:ea typeface="Calibri"/>
              <a:cs typeface="Calibri"/>
              <a:sym typeface="Calibri"/>
            </a:rPr>
            <a:t>online date  (September 2020, June 2021 or September 2021), RA </a:t>
          </a:r>
          <a:r>
            <a:rPr lang="en-US" sz="1100" b="0" i="0">
              <a:solidFill>
                <a:schemeClr val="dk1"/>
              </a:solidFill>
              <a:latin typeface="Calibri"/>
              <a:ea typeface="Calibri"/>
              <a:cs typeface="Calibri"/>
              <a:sym typeface="Calibri"/>
            </a:rPr>
            <a:t> type and associated</a:t>
          </a:r>
          <a:r>
            <a:rPr lang="en-US" sz="1100">
              <a:solidFill>
                <a:schemeClr val="dk1"/>
              </a:solidFill>
              <a:latin typeface="Calibri"/>
              <a:ea typeface="Calibri"/>
              <a:cs typeface="Calibri"/>
              <a:sym typeface="Calibri"/>
            </a:rPr>
            <a:t> </a:t>
          </a:r>
          <a:r>
            <a:rPr lang="en-US" sz="1100" b="0" i="0">
              <a:solidFill>
                <a:schemeClr val="dk1"/>
              </a:solidFill>
              <a:latin typeface="Calibri"/>
              <a:ea typeface="Calibri"/>
              <a:cs typeface="Calibri"/>
              <a:sym typeface="Calibri"/>
            </a:rPr>
            <a:t>pricing</a:t>
          </a:r>
          <a:r>
            <a:rPr lang="en-US" sz="1100">
              <a:solidFill>
                <a:schemeClr val="dk1"/>
              </a:solidFill>
              <a:latin typeface="Calibri"/>
              <a:ea typeface="Calibri"/>
              <a:cs typeface="Calibri"/>
              <a:sym typeface="Calibri"/>
            </a:rPr>
            <a:t>.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4. Pricing should be entered in </a:t>
          </a:r>
          <a:r>
            <a:rPr lang="en-US" sz="1100" b="1">
              <a:solidFill>
                <a:schemeClr val="dk1"/>
              </a:solidFill>
              <a:latin typeface="Calibri"/>
              <a:ea typeface="Calibri"/>
              <a:cs typeface="Calibri"/>
              <a:sym typeface="Calibri"/>
            </a:rPr>
            <a:t>$/kw-month </a:t>
          </a:r>
          <a:r>
            <a:rPr lang="en-US" sz="1100">
              <a:solidFill>
                <a:schemeClr val="dk1"/>
              </a:solidFill>
              <a:latin typeface="Calibri"/>
              <a:ea typeface="Calibri"/>
              <a:cs typeface="Calibri"/>
              <a:sym typeface="Calibri"/>
            </a:rPr>
            <a:t>but will be fixed throughout the contract term.</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5.The proposed contract  term length  for the RA  should be input. Reminder: Proposers are encouraged to submit 10-year terms, but shorter terms will be accepted.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6. The “Flex Qualified RA” should include the subset of the total proposed capacity (entered in columns F and/or O) that has flex attributes and should NOT include capacity that is in addition to the total proposed amount. Flex Category details should be provided in the Proposal narrative.</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7. The “Flex Capacity Price Adjustment” is an optional price adjustment that can be used to reflect an increased price for the subset of capacity included in “Flext Qualified RA”.</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8. The “Guaranteed Priority Customer %” refers to the amount of the proposed RA Capacity that will be located on “Priority Customer” sites, as defined in the RFP. Minimum required percentages of RA capacity at Priority Customer sites vary  by LSE and will automatically update based on the Proposer’s LSE selection. If the percentage of capacity entered by the Proposer for the whole program is below the required amount, the percentage will appear in red and must be updated prior to submission. </a:t>
          </a:r>
          <a:endParaRPr sz="1100">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a:solidFill>
                <a:schemeClr val="dk1"/>
              </a:solidFill>
              <a:latin typeface="Calibri"/>
              <a:ea typeface="Calibri"/>
              <a:cs typeface="Calibri"/>
              <a:sym typeface="Calibri"/>
            </a:rPr>
            <a:t>9</a:t>
          </a:r>
          <a:r>
            <a:rPr lang="en-US" sz="1100" b="0" i="0">
              <a:solidFill>
                <a:schemeClr val="dk1"/>
              </a:solidFill>
              <a:latin typeface="Calibri"/>
              <a:ea typeface="Calibri"/>
              <a:cs typeface="Calibri"/>
              <a:sym typeface="Calibri"/>
            </a:rPr>
            <a:t>. The </a:t>
          </a:r>
          <a:r>
            <a:rPr lang="en-US" sz="1100">
              <a:solidFill>
                <a:schemeClr val="dk1"/>
              </a:solidFill>
              <a:latin typeface="Calibri"/>
              <a:ea typeface="Calibri"/>
              <a:cs typeface="Calibri"/>
              <a:sym typeface="Calibri"/>
            </a:rPr>
            <a:t>“</a:t>
          </a:r>
          <a:r>
            <a:rPr lang="en-US" sz="1100" b="0" i="0">
              <a:solidFill>
                <a:schemeClr val="dk1"/>
              </a:solidFill>
              <a:latin typeface="Calibri"/>
              <a:ea typeface="Calibri"/>
              <a:cs typeface="Calibri"/>
              <a:sym typeface="Calibri"/>
            </a:rPr>
            <a:t>Priority Customer Contract Price Adjustment</a:t>
          </a:r>
          <a:r>
            <a:rPr lang="en-US" sz="1100">
              <a:solidFill>
                <a:schemeClr val="dk1"/>
              </a:solidFill>
              <a:latin typeface="Calibri"/>
              <a:ea typeface="Calibri"/>
              <a:cs typeface="Calibri"/>
              <a:sym typeface="Calibri"/>
            </a:rPr>
            <a:t>” is a p</a:t>
          </a:r>
          <a:r>
            <a:rPr lang="en-US" sz="1100" b="0" i="0">
              <a:solidFill>
                <a:schemeClr val="dk1"/>
              </a:solidFill>
              <a:latin typeface="Calibri"/>
              <a:ea typeface="Calibri"/>
              <a:cs typeface="Calibri"/>
              <a:sym typeface="Calibri"/>
            </a:rPr>
            <a:t>rice adjustment for capacity located </a:t>
          </a:r>
          <a:r>
            <a:rPr lang="en-US" sz="1100">
              <a:solidFill>
                <a:schemeClr val="dk1"/>
              </a:solidFill>
              <a:latin typeface="Calibri"/>
              <a:ea typeface="Calibri"/>
              <a:cs typeface="Calibri"/>
              <a:sym typeface="Calibri"/>
            </a:rPr>
            <a:t>on “Priority Customer Sites” -- </a:t>
          </a:r>
          <a:r>
            <a:rPr lang="en-US" sz="1100" b="0" i="0" u="none" strike="noStrike">
              <a:solidFill>
                <a:schemeClr val="dk1"/>
              </a:solidFill>
              <a:latin typeface="Calibri"/>
              <a:ea typeface="Calibri"/>
              <a:cs typeface="Calibri"/>
              <a:sym typeface="Calibri"/>
            </a:rPr>
            <a:t>DACs, Low-Income Communities and/or on CARE/FERA customer properties, and/or on multi-family housing over four (4) units</a:t>
          </a:r>
          <a:r>
            <a:rPr lang="en-US" sz="1100">
              <a:solidFill>
                <a:schemeClr val="dk1"/>
              </a:solidFill>
              <a:latin typeface="Calibri"/>
              <a:ea typeface="Calibri"/>
              <a:cs typeface="Calibri"/>
              <a:sym typeface="Calibri"/>
            </a:rPr>
            <a:t>. This adjustment </a:t>
          </a:r>
          <a:r>
            <a:rPr lang="en-US" sz="1100" b="0" i="0" u="none" strike="noStrike">
              <a:solidFill>
                <a:schemeClr val="dk1"/>
              </a:solidFill>
              <a:latin typeface="Calibri"/>
              <a:ea typeface="Calibri"/>
              <a:cs typeface="Calibri"/>
              <a:sym typeface="Calibri"/>
            </a:rPr>
            <a:t> are </a:t>
          </a:r>
          <a:r>
            <a:rPr lang="en-US" sz="1100" i="0" u="none" strike="noStrike">
              <a:solidFill>
                <a:schemeClr val="dk1"/>
              </a:solidFill>
              <a:latin typeface="Calibri"/>
              <a:ea typeface="Calibri"/>
              <a:cs typeface="Calibri"/>
              <a:sym typeface="Calibri"/>
            </a:rPr>
            <a:t>optional</a:t>
          </a:r>
          <a:r>
            <a:rPr lang="en-US" sz="1100" b="0" i="0" u="none" strike="noStrike">
              <a:solidFill>
                <a:schemeClr val="dk1"/>
              </a:solidFill>
              <a:latin typeface="Calibri"/>
              <a:ea typeface="Calibri"/>
              <a:cs typeface="Calibri"/>
              <a:sym typeface="Calibri"/>
            </a:rPr>
            <a:t> and can be expressed as a positive or negative price adjustment. </a:t>
          </a: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Note: </a:t>
          </a:r>
          <a:r>
            <a:rPr lang="en-US" sz="1100" b="0" i="0" u="none" strike="noStrike">
              <a:solidFill>
                <a:schemeClr val="dk1"/>
              </a:solidFill>
              <a:latin typeface="Calibri"/>
              <a:ea typeface="Calibri"/>
              <a:cs typeface="Calibri"/>
              <a:sym typeface="Calibri"/>
            </a:rPr>
            <a:t>Pursuant to the definitions included in the Distributed Resource Adequacy Capacity RFP, the following site category definitions are used:</a:t>
          </a:r>
          <a:endParaRPr sz="1400"/>
        </a:p>
        <a:p>
          <a:pPr marL="0" lvl="0" indent="0" algn="l" rtl="0">
            <a:spcBef>
              <a:spcPts val="0"/>
            </a:spcBef>
            <a:spcAft>
              <a:spcPts val="0"/>
            </a:spcAft>
            <a:buSzPts val="1100"/>
            <a:buFont typeface="Arial"/>
            <a:buNone/>
          </a:pPr>
          <a:endParaRPr sz="1100" b="1" i="0" u="none" strike="noStrike">
            <a:solidFill>
              <a:schemeClr val="dk1"/>
            </a:solidFill>
            <a:latin typeface="Calibri"/>
            <a:ea typeface="Calibri"/>
            <a:cs typeface="Calibri"/>
            <a:sym typeface="Calibri"/>
          </a:endParaRPr>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Residential:</a:t>
          </a:r>
          <a:r>
            <a:rPr lang="en-US" sz="1100" b="0" i="0" u="none" strike="noStrike">
              <a:solidFill>
                <a:schemeClr val="dk1"/>
              </a:solidFill>
              <a:latin typeface="Calibri"/>
              <a:ea typeface="Calibri"/>
              <a:cs typeface="Calibri"/>
              <a:sym typeface="Calibri"/>
            </a:rPr>
            <a:t> </a:t>
          </a:r>
          <a:r>
            <a:rPr lang="en-US" sz="1100"/>
            <a:t>Refers to a category of customer site types consisting of residential single or multi-family dwellings four (4) units and below </a:t>
          </a:r>
          <a:endParaRPr sz="1400"/>
        </a:p>
        <a:p>
          <a:pPr marL="0" lvl="0" indent="0" algn="l" rtl="0">
            <a:spcBef>
              <a:spcPts val="0"/>
            </a:spcBef>
            <a:spcAft>
              <a:spcPts val="0"/>
            </a:spcAft>
            <a:buClr>
              <a:schemeClr val="dk1"/>
            </a:buClr>
            <a:buSzPts val="1100"/>
            <a:buFont typeface="Calibri"/>
            <a:buNone/>
          </a:pPr>
          <a:r>
            <a:rPr lang="en-US" sz="1100" b="1" i="0" u="none" strike="noStrike">
              <a:solidFill>
                <a:schemeClr val="dk1"/>
              </a:solidFill>
              <a:latin typeface="Calibri"/>
              <a:ea typeface="Calibri"/>
              <a:cs typeface="Calibri"/>
              <a:sym typeface="Calibri"/>
            </a:rPr>
            <a:t>Commercial</a:t>
          </a:r>
          <a:r>
            <a:rPr lang="en-US" sz="1100" b="0" i="0" u="none" strike="noStrike">
              <a:solidFill>
                <a:schemeClr val="dk1"/>
              </a:solidFill>
              <a:latin typeface="Calibri"/>
              <a:ea typeface="Calibri"/>
              <a:cs typeface="Calibri"/>
              <a:sym typeface="Calibri"/>
            </a:rPr>
            <a:t>: </a:t>
          </a:r>
          <a:r>
            <a:rPr lang="en-US" sz="1100"/>
            <a:t>Refers to a category of customer site types consisting of commercial sites and multi-family dwellings five (5) units and above </a:t>
          </a:r>
          <a:endParaRPr sz="1100" b="0" i="0" u="none" strike="noStrike">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a:p>
          <a:pPr marL="0" lvl="0" indent="0" algn="l" rtl="0">
            <a:spcBef>
              <a:spcPts val="0"/>
            </a:spcBef>
            <a:spcAft>
              <a:spcPts val="0"/>
            </a:spcAft>
            <a:buSzPts val="1100"/>
            <a:buFont typeface="Arial"/>
            <a:buNone/>
          </a:pPr>
          <a:endParaRPr sz="1100">
            <a:solidFill>
              <a:schemeClr val="dk1"/>
            </a:solidFill>
            <a:latin typeface="Calibri"/>
            <a:ea typeface="Calibri"/>
            <a:cs typeface="Calibri"/>
            <a:sym typeface="Calibri"/>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J19:J1000"/>
  <sheetViews>
    <sheetView showGridLines="0" topLeftCell="A3" zoomScale="125" zoomScaleNormal="125" workbookViewId="0"/>
  </sheetViews>
  <sheetFormatPr defaultColWidth="14.453125" defaultRowHeight="15.75" customHeight="1" x14ac:dyDescent="0.25"/>
  <cols>
    <col min="1" max="6" width="8.6328125" customWidth="1"/>
  </cols>
  <sheetData>
    <row r="19" spans="10:10" ht="12.5" x14ac:dyDescent="0.25">
      <c r="J19" s="2" t="s">
        <v>0</v>
      </c>
    </row>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row r="238" ht="12.5" x14ac:dyDescent="0.25"/>
    <row r="239" ht="12.5" x14ac:dyDescent="0.25"/>
    <row r="240"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Z985"/>
  <sheetViews>
    <sheetView showGridLines="0" tabSelected="1" workbookViewId="0">
      <selection activeCell="A22" sqref="A22"/>
    </sheetView>
  </sheetViews>
  <sheetFormatPr defaultColWidth="14.453125" defaultRowHeight="15.75" customHeight="1" x14ac:dyDescent="0.25"/>
  <cols>
    <col min="1" max="1" width="29.1796875" customWidth="1"/>
    <col min="2" max="2" width="4" customWidth="1"/>
    <col min="3" max="3" width="8.6328125" customWidth="1"/>
    <col min="4" max="4" width="2.1796875" customWidth="1"/>
    <col min="5" max="6" width="10" customWidth="1"/>
    <col min="7" max="7" width="13.36328125" customWidth="1"/>
    <col min="8" max="8" width="10" customWidth="1"/>
    <col min="9" max="9" width="15.6328125" customWidth="1"/>
    <col min="10" max="11" width="15.453125" customWidth="1"/>
    <col min="12" max="12" width="12.453125" customWidth="1"/>
    <col min="13" max="13" width="2.36328125" customWidth="1"/>
    <col min="14" max="14" width="8.453125" customWidth="1"/>
    <col min="15" max="15" width="10.453125" customWidth="1"/>
    <col min="16" max="16" width="12.81640625" customWidth="1"/>
    <col min="17" max="17" width="10.453125" customWidth="1"/>
    <col min="18" max="18" width="14.1796875" customWidth="1"/>
    <col min="19" max="20" width="14.453125" customWidth="1"/>
    <col min="21" max="21" width="13" customWidth="1"/>
    <col min="22" max="22" width="2.36328125" customWidth="1"/>
    <col min="23" max="23" width="8.453125" customWidth="1"/>
    <col min="24" max="24" width="8" customWidth="1"/>
    <col min="25" max="25" width="22.1796875" customWidth="1"/>
    <col min="26" max="26" width="15.453125" customWidth="1"/>
  </cols>
  <sheetData>
    <row r="1" spans="1:26" ht="13" x14ac:dyDescent="0.3">
      <c r="C1" s="1"/>
      <c r="D1" s="1"/>
      <c r="E1" s="90" t="s">
        <v>1</v>
      </c>
      <c r="F1" s="91"/>
      <c r="G1" s="91"/>
      <c r="H1" s="91"/>
      <c r="I1" s="91"/>
      <c r="J1" s="91"/>
      <c r="K1" s="91"/>
      <c r="L1" s="92"/>
      <c r="M1" s="1"/>
      <c r="N1" s="90" t="s">
        <v>2</v>
      </c>
      <c r="O1" s="91"/>
      <c r="P1" s="91"/>
      <c r="Q1" s="91"/>
      <c r="R1" s="91"/>
      <c r="S1" s="91"/>
      <c r="T1" s="91"/>
      <c r="U1" s="92"/>
      <c r="V1" s="1"/>
      <c r="W1" s="88" t="s">
        <v>3</v>
      </c>
      <c r="X1" s="89"/>
      <c r="Y1" s="89"/>
      <c r="Z1" s="89"/>
    </row>
    <row r="2" spans="1:26" ht="15" customHeight="1" x14ac:dyDescent="0.3">
      <c r="C2" s="3"/>
      <c r="D2" s="4"/>
      <c r="E2" s="5"/>
      <c r="F2" s="6"/>
      <c r="G2" s="6"/>
      <c r="H2" s="6"/>
      <c r="I2" s="98" t="s">
        <v>4</v>
      </c>
      <c r="J2" s="99"/>
      <c r="K2" s="6"/>
      <c r="L2" s="7"/>
      <c r="M2" s="1"/>
      <c r="N2" s="5"/>
      <c r="O2" s="8"/>
      <c r="P2" s="6"/>
      <c r="Q2" s="6"/>
      <c r="R2" s="98" t="s">
        <v>4</v>
      </c>
      <c r="S2" s="99"/>
      <c r="T2" s="6"/>
      <c r="U2" s="7"/>
      <c r="V2" s="1"/>
      <c r="W2" s="5"/>
      <c r="X2" s="5"/>
      <c r="Y2" s="9"/>
      <c r="Z2" s="9"/>
    </row>
    <row r="3" spans="1:26" ht="15" customHeight="1" x14ac:dyDescent="0.3">
      <c r="C3" s="75" t="s">
        <v>5</v>
      </c>
      <c r="D3" s="4"/>
      <c r="E3" s="72" t="s">
        <v>6</v>
      </c>
      <c r="F3" s="94" t="s">
        <v>7</v>
      </c>
      <c r="G3" s="72" t="s">
        <v>8</v>
      </c>
      <c r="H3" s="85" t="s">
        <v>9</v>
      </c>
      <c r="I3" s="82" t="s">
        <v>10</v>
      </c>
      <c r="J3" s="95" t="s">
        <v>11</v>
      </c>
      <c r="K3" s="76" t="str">
        <f>"Guaranteed Priority Customer % (Minimum "&amp;TEXT(A16,"0%")&amp;" Overall)"</f>
        <v>Guaranteed Priority Customer % (Minimum 10% Overall)</v>
      </c>
      <c r="L3" s="72" t="s">
        <v>12</v>
      </c>
      <c r="M3" s="1"/>
      <c r="N3" s="72" t="s">
        <v>6</v>
      </c>
      <c r="O3" s="94" t="s">
        <v>13</v>
      </c>
      <c r="P3" s="72" t="s">
        <v>8</v>
      </c>
      <c r="Q3" s="85" t="s">
        <v>9</v>
      </c>
      <c r="R3" s="82" t="s">
        <v>10</v>
      </c>
      <c r="S3" s="95" t="s">
        <v>11</v>
      </c>
      <c r="T3" s="76" t="str">
        <f>"Guaranteed Priority Customer % (Minimum "&amp;TEXT(A16,"0%")&amp;" Overall)"</f>
        <v>Guaranteed Priority Customer % (Minimum 10% Overall)</v>
      </c>
      <c r="U3" s="72" t="s">
        <v>12</v>
      </c>
      <c r="V3" s="1"/>
      <c r="W3" s="79" t="s">
        <v>14</v>
      </c>
      <c r="X3" s="93" t="s">
        <v>15</v>
      </c>
      <c r="Y3" s="93" t="str">
        <f>"Guaranteed Priority Customer % (Minimum "&amp;TEXT(A16,"#%")&amp;" Overall)"</f>
        <v>Guaranteed Priority Customer % (Minimum 10% Overall)</v>
      </c>
      <c r="Z3" s="79" t="s">
        <v>16</v>
      </c>
    </row>
    <row r="4" spans="1:26" ht="15" customHeight="1" x14ac:dyDescent="0.35">
      <c r="A4" s="10"/>
      <c r="B4" s="11"/>
      <c r="C4" s="73"/>
      <c r="D4" s="4"/>
      <c r="E4" s="73"/>
      <c r="F4" s="80"/>
      <c r="G4" s="73"/>
      <c r="H4" s="86"/>
      <c r="I4" s="83"/>
      <c r="J4" s="96"/>
      <c r="K4" s="77"/>
      <c r="L4" s="73"/>
      <c r="M4" s="1"/>
      <c r="N4" s="73"/>
      <c r="O4" s="80"/>
      <c r="P4" s="73"/>
      <c r="Q4" s="86"/>
      <c r="R4" s="83"/>
      <c r="S4" s="96"/>
      <c r="T4" s="77"/>
      <c r="U4" s="73"/>
      <c r="V4" s="1"/>
      <c r="W4" s="80"/>
      <c r="X4" s="73"/>
      <c r="Y4" s="73"/>
      <c r="Z4" s="80"/>
    </row>
    <row r="5" spans="1:26" ht="15" customHeight="1" x14ac:dyDescent="0.35">
      <c r="A5" s="12" t="s">
        <v>17</v>
      </c>
      <c r="B5" s="11"/>
      <c r="C5" s="73"/>
      <c r="D5" s="4"/>
      <c r="E5" s="73"/>
      <c r="F5" s="80"/>
      <c r="G5" s="73"/>
      <c r="H5" s="86"/>
      <c r="I5" s="83"/>
      <c r="J5" s="96"/>
      <c r="K5" s="77"/>
      <c r="L5" s="73"/>
      <c r="M5" s="1"/>
      <c r="N5" s="73"/>
      <c r="O5" s="80"/>
      <c r="P5" s="73"/>
      <c r="Q5" s="86"/>
      <c r="R5" s="83"/>
      <c r="S5" s="96"/>
      <c r="T5" s="77"/>
      <c r="U5" s="73"/>
      <c r="V5" s="1"/>
      <c r="W5" s="80"/>
      <c r="X5" s="73"/>
      <c r="Y5" s="73"/>
      <c r="Z5" s="80"/>
    </row>
    <row r="6" spans="1:26" ht="28.5" customHeight="1" x14ac:dyDescent="0.35">
      <c r="A6" s="13"/>
      <c r="B6" s="11"/>
      <c r="C6" s="74"/>
      <c r="D6" s="4"/>
      <c r="E6" s="74"/>
      <c r="F6" s="81"/>
      <c r="G6" s="74"/>
      <c r="H6" s="87"/>
      <c r="I6" s="84"/>
      <c r="J6" s="97"/>
      <c r="K6" s="78"/>
      <c r="L6" s="74"/>
      <c r="M6" s="1"/>
      <c r="N6" s="74"/>
      <c r="O6" s="81"/>
      <c r="P6" s="74"/>
      <c r="Q6" s="87"/>
      <c r="R6" s="84"/>
      <c r="S6" s="97"/>
      <c r="T6" s="78"/>
      <c r="U6" s="74"/>
      <c r="V6" s="1"/>
      <c r="W6" s="81"/>
      <c r="X6" s="74"/>
      <c r="Y6" s="74"/>
      <c r="Z6" s="81"/>
    </row>
    <row r="7" spans="1:26" ht="15" customHeight="1" x14ac:dyDescent="0.35">
      <c r="A7" s="10"/>
      <c r="B7" s="11"/>
      <c r="C7" s="14" t="s">
        <v>18</v>
      </c>
      <c r="D7" s="15"/>
      <c r="E7" s="16"/>
      <c r="F7" s="17"/>
      <c r="G7" s="18"/>
      <c r="H7" s="19"/>
      <c r="I7" s="20"/>
      <c r="J7" s="21"/>
      <c r="K7" s="22"/>
      <c r="L7" s="23" t="e">
        <f t="shared" ref="L7:L9" si="0">(F7*G7+H7*I7+J7*K7*F7)/F7</f>
        <v>#DIV/0!</v>
      </c>
      <c r="M7" s="1"/>
      <c r="N7" s="16"/>
      <c r="O7" s="17"/>
      <c r="P7" s="18"/>
      <c r="Q7" s="19"/>
      <c r="R7" s="20"/>
      <c r="S7" s="21"/>
      <c r="T7" s="22"/>
      <c r="U7" s="23" t="e">
        <f t="shared" ref="U7:U9" si="1">(O7*P7+Q7*R7+S7*T7*O7)/O7</f>
        <v>#DIV/0!</v>
      </c>
      <c r="V7" s="1"/>
      <c r="W7" s="24">
        <f t="shared" ref="W7:W9" si="2">SUM(F7,O7)</f>
        <v>0</v>
      </c>
      <c r="X7" s="25">
        <f t="shared" ref="X7:X9" si="3">SUM(H7,Q7)</f>
        <v>0</v>
      </c>
      <c r="Y7" s="26" t="e">
        <f t="shared" ref="Y7:Y9" si="4">((F7*K7)+(O7*T7))/W7</f>
        <v>#DIV/0!</v>
      </c>
      <c r="Z7" s="23" t="e">
        <f t="shared" ref="Z7:Z9" si="5">SUM((F7*L7),(O7*U7))/W7</f>
        <v>#DIV/0!</v>
      </c>
    </row>
    <row r="8" spans="1:26" ht="15" customHeight="1" x14ac:dyDescent="0.35">
      <c r="A8" s="27"/>
      <c r="B8" s="11"/>
      <c r="C8" s="28">
        <v>44348</v>
      </c>
      <c r="D8" s="15"/>
      <c r="E8" s="29">
        <f>E7</f>
        <v>0</v>
      </c>
      <c r="F8" s="30"/>
      <c r="G8" s="31"/>
      <c r="H8" s="32"/>
      <c r="I8" s="33"/>
      <c r="J8" s="34"/>
      <c r="K8" s="35"/>
      <c r="L8" s="23" t="e">
        <f t="shared" si="0"/>
        <v>#DIV/0!</v>
      </c>
      <c r="M8" s="1"/>
      <c r="N8" s="29">
        <f>N7</f>
        <v>0</v>
      </c>
      <c r="O8" s="30"/>
      <c r="P8" s="31"/>
      <c r="Q8" s="32"/>
      <c r="R8" s="33"/>
      <c r="S8" s="34"/>
      <c r="T8" s="35"/>
      <c r="U8" s="23" t="e">
        <f t="shared" si="1"/>
        <v>#DIV/0!</v>
      </c>
      <c r="V8" s="1"/>
      <c r="W8" s="24">
        <f t="shared" si="2"/>
        <v>0</v>
      </c>
      <c r="X8" s="25">
        <f t="shared" si="3"/>
        <v>0</v>
      </c>
      <c r="Y8" s="26" t="e">
        <f t="shared" si="4"/>
        <v>#DIV/0!</v>
      </c>
      <c r="Z8" s="23" t="e">
        <f t="shared" si="5"/>
        <v>#DIV/0!</v>
      </c>
    </row>
    <row r="9" spans="1:26" ht="15" customHeight="1" x14ac:dyDescent="0.35">
      <c r="A9" s="12" t="s">
        <v>19</v>
      </c>
      <c r="B9" s="11"/>
      <c r="C9" s="14" t="s">
        <v>20</v>
      </c>
      <c r="D9" s="15"/>
      <c r="E9" s="36">
        <f>E7</f>
        <v>0</v>
      </c>
      <c r="F9" s="37"/>
      <c r="G9" s="38"/>
      <c r="H9" s="39"/>
      <c r="I9" s="40"/>
      <c r="J9" s="41"/>
      <c r="K9" s="42"/>
      <c r="L9" s="43" t="e">
        <f t="shared" si="0"/>
        <v>#DIV/0!</v>
      </c>
      <c r="M9" s="1"/>
      <c r="N9" s="36">
        <f>N7</f>
        <v>0</v>
      </c>
      <c r="O9" s="37"/>
      <c r="P9" s="38"/>
      <c r="Q9" s="39"/>
      <c r="R9" s="40"/>
      <c r="S9" s="41"/>
      <c r="T9" s="42"/>
      <c r="U9" s="43" t="e">
        <f t="shared" si="1"/>
        <v>#DIV/0!</v>
      </c>
      <c r="V9" s="1"/>
      <c r="W9" s="44">
        <f t="shared" si="2"/>
        <v>0</v>
      </c>
      <c r="X9" s="45">
        <f t="shared" si="3"/>
        <v>0</v>
      </c>
      <c r="Y9" s="46" t="e">
        <f t="shared" si="4"/>
        <v>#DIV/0!</v>
      </c>
      <c r="Z9" s="47" t="e">
        <f t="shared" si="5"/>
        <v>#DIV/0!</v>
      </c>
    </row>
    <row r="10" spans="1:26" ht="15" customHeight="1" x14ac:dyDescent="0.3">
      <c r="A10" s="48" t="s">
        <v>21</v>
      </c>
      <c r="C10" s="1"/>
      <c r="D10" s="1"/>
      <c r="E10" s="49" t="s">
        <v>22</v>
      </c>
      <c r="F10" s="1"/>
      <c r="G10" s="1"/>
      <c r="H10" s="1"/>
      <c r="I10" s="50"/>
      <c r="J10" s="1"/>
      <c r="K10" s="1"/>
      <c r="L10" s="1"/>
      <c r="M10" s="1"/>
      <c r="N10" s="49" t="s">
        <v>22</v>
      </c>
      <c r="O10" s="1"/>
      <c r="P10" s="1"/>
      <c r="Q10" s="1"/>
      <c r="R10" s="50"/>
      <c r="S10" s="1"/>
      <c r="T10" s="1"/>
      <c r="U10" s="1"/>
      <c r="V10" s="1"/>
      <c r="W10" s="1"/>
      <c r="X10" s="1"/>
      <c r="Y10" s="1"/>
      <c r="Z10" s="1"/>
    </row>
    <row r="11" spans="1:26" ht="14.5" x14ac:dyDescent="0.35">
      <c r="A11" s="10"/>
      <c r="C11" s="14" t="s">
        <v>23</v>
      </c>
      <c r="D11" s="15"/>
      <c r="E11" s="51">
        <f>E7</f>
        <v>0</v>
      </c>
      <c r="F11" s="52">
        <f>SUM(F7:F9)</f>
        <v>0</v>
      </c>
      <c r="G11" s="53" t="e">
        <f>SUMPRODUCT(F7:F9,G7:G9)/F11</f>
        <v>#DIV/0!</v>
      </c>
      <c r="H11" s="54">
        <f>SUM(H7:H9)</f>
        <v>0</v>
      </c>
      <c r="I11" s="55" t="e">
        <f>SUMPRODUCT(H7:H9,I7:I9)/H11</f>
        <v>#DIV/0!</v>
      </c>
      <c r="J11" s="56" t="e">
        <f>SUMPRODUCT(F7:F9,J7:J9)/F11</f>
        <v>#DIV/0!</v>
      </c>
      <c r="K11" s="57" t="e">
        <f>SUMPRODUCT(F7:F9,K7:K9)/F11</f>
        <v>#DIV/0!</v>
      </c>
      <c r="L11" s="58" t="e">
        <f>(F11*G11+H11*I11+J11*K11*F11)/F11</f>
        <v>#DIV/0!</v>
      </c>
      <c r="M11" s="1"/>
      <c r="N11" s="59">
        <f>N7</f>
        <v>0</v>
      </c>
      <c r="O11" s="60">
        <f>SUM(O7:O9)</f>
        <v>0</v>
      </c>
      <c r="P11" s="61" t="e">
        <f>SUMPRODUCT(O7:O9,P7:P9)/O11</f>
        <v>#DIV/0!</v>
      </c>
      <c r="Q11" s="62">
        <f>SUM(Q7:Q9)</f>
        <v>0</v>
      </c>
      <c r="R11" s="63" t="e">
        <f>SUMPRODUCT(Q7:Q9,R7:R9)/Q11</f>
        <v>#DIV/0!</v>
      </c>
      <c r="S11" s="64" t="e">
        <f>SUMPRODUCT(O7:O9,S7:S9)/O11</f>
        <v>#DIV/0!</v>
      </c>
      <c r="T11" s="65" t="e">
        <f>SUMPRODUCT(O7:O9,T7:T9)/O11</f>
        <v>#DIV/0!</v>
      </c>
      <c r="U11" s="66" t="e">
        <f>(O11*P11+Q11*R11+S11*T11*O11)/O11</f>
        <v>#DIV/0!</v>
      </c>
      <c r="V11" s="1"/>
      <c r="W11" s="51">
        <f>SUM(F11,O11)</f>
        <v>0</v>
      </c>
      <c r="X11" s="52">
        <f>SUM(H11,Q11)</f>
        <v>0</v>
      </c>
      <c r="Y11" s="67" t="e">
        <f>((F11*K11)+(O11*T11))/W11</f>
        <v>#DIV/0!</v>
      </c>
      <c r="Z11" s="58" t="e">
        <f>SUM((F11*L11),(O11*U11))/W11</f>
        <v>#DIV/0!</v>
      </c>
    </row>
    <row r="12" spans="1:26" ht="14.5" x14ac:dyDescent="0.35">
      <c r="A12" s="12" t="s">
        <v>24</v>
      </c>
      <c r="E12" s="2"/>
    </row>
    <row r="13" spans="1:26" ht="14.5" x14ac:dyDescent="0.25">
      <c r="A13" s="48" t="s">
        <v>25</v>
      </c>
      <c r="E13" s="2"/>
      <c r="F13" s="68" t="s">
        <v>24</v>
      </c>
      <c r="H13" s="68" t="s">
        <v>19</v>
      </c>
      <c r="I13" s="68"/>
      <c r="J13" s="68" t="s">
        <v>26</v>
      </c>
    </row>
    <row r="14" spans="1:26" ht="12.5" x14ac:dyDescent="0.25">
      <c r="F14" s="2" t="s">
        <v>27</v>
      </c>
      <c r="H14" s="2" t="s">
        <v>28</v>
      </c>
      <c r="I14" s="69"/>
      <c r="J14" s="69">
        <v>0.2</v>
      </c>
    </row>
    <row r="15" spans="1:26" ht="14.5" x14ac:dyDescent="0.35">
      <c r="A15" s="12" t="s">
        <v>29</v>
      </c>
      <c r="F15" s="2" t="s">
        <v>25</v>
      </c>
      <c r="H15" s="2" t="s">
        <v>30</v>
      </c>
      <c r="I15" s="69"/>
      <c r="J15" s="69">
        <v>0.05</v>
      </c>
    </row>
    <row r="16" spans="1:26" ht="14.5" x14ac:dyDescent="0.25">
      <c r="A16" s="70">
        <f>VLOOKUP(A10,H14:J17,3)</f>
        <v>0.1</v>
      </c>
      <c r="H16" s="2" t="s">
        <v>31</v>
      </c>
      <c r="I16" s="69"/>
      <c r="J16" s="69">
        <v>0</v>
      </c>
    </row>
    <row r="17" spans="8:10" ht="12.5" x14ac:dyDescent="0.25">
      <c r="H17" s="2" t="s">
        <v>21</v>
      </c>
      <c r="I17" s="69"/>
      <c r="J17" s="71">
        <v>0.1</v>
      </c>
    </row>
    <row r="211" ht="12.5" x14ac:dyDescent="0.25"/>
    <row r="212" ht="12.5" x14ac:dyDescent="0.25"/>
    <row r="213" ht="12.5" x14ac:dyDescent="0.25"/>
    <row r="214" ht="12.5" x14ac:dyDescent="0.25"/>
    <row r="215" ht="12.5" x14ac:dyDescent="0.25"/>
    <row r="216" ht="12.5" x14ac:dyDescent="0.25"/>
    <row r="217" ht="12.5" x14ac:dyDescent="0.25"/>
    <row r="218" ht="12.5" x14ac:dyDescent="0.25"/>
    <row r="219" ht="12.5" x14ac:dyDescent="0.25"/>
    <row r="220" ht="12.5" x14ac:dyDescent="0.25"/>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row r="238" ht="12.5" x14ac:dyDescent="0.25"/>
    <row r="239" ht="12.5" x14ac:dyDescent="0.25"/>
    <row r="240"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sheetData>
  <mergeCells count="26">
    <mergeCell ref="S3:S6"/>
    <mergeCell ref="R2:S2"/>
    <mergeCell ref="J3:J6"/>
    <mergeCell ref="I2:J2"/>
    <mergeCell ref="Y3:Y6"/>
    <mergeCell ref="Z3:Z6"/>
    <mergeCell ref="I3:I6"/>
    <mergeCell ref="H3:H6"/>
    <mergeCell ref="R3:R6"/>
    <mergeCell ref="W1:Z1"/>
    <mergeCell ref="N1:U1"/>
    <mergeCell ref="E1:L1"/>
    <mergeCell ref="Q3:Q6"/>
    <mergeCell ref="P3:P6"/>
    <mergeCell ref="T3:T6"/>
    <mergeCell ref="U3:U6"/>
    <mergeCell ref="X3:X6"/>
    <mergeCell ref="W3:W6"/>
    <mergeCell ref="O3:O6"/>
    <mergeCell ref="N3:N6"/>
    <mergeCell ref="F3:F6"/>
    <mergeCell ref="G3:G6"/>
    <mergeCell ref="E3:E6"/>
    <mergeCell ref="C3:C6"/>
    <mergeCell ref="K3:K6"/>
    <mergeCell ref="L3:L6"/>
  </mergeCells>
  <conditionalFormatting sqref="K11">
    <cfRule type="cellIs" dxfId="2" priority="1" operator="lessThan">
      <formula>$A$16</formula>
    </cfRule>
  </conditionalFormatting>
  <conditionalFormatting sqref="T11">
    <cfRule type="cellIs" dxfId="1" priority="2" operator="lessThan">
      <formula>$A$16</formula>
    </cfRule>
  </conditionalFormatting>
  <conditionalFormatting sqref="Y11">
    <cfRule type="cellIs" dxfId="0" priority="3" operator="lessThan">
      <formula>$A$16</formula>
    </cfRule>
  </conditionalFormatting>
  <dataValidations count="2">
    <dataValidation type="list" allowBlank="1" showErrorMessage="1" sqref="A13" xr:uid="{00000000-0002-0000-0100-000000000000}">
      <formula1>$F$14:$F$15</formula1>
    </dataValidation>
    <dataValidation type="list" allowBlank="1" showErrorMessage="1" sqref="A10" xr:uid="{00000000-0002-0000-0100-000001000000}">
      <formula1>$H$14:$H$17</formula1>
    </dataValidation>
  </dataValidations>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Proposed RA Capacity &amp; Pricing</vt:lpstr>
      <vt:lpstr>ProgramRange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Pamela Leonard</dc:creator>
  <cp:lastModifiedBy>Pamela Leonard</cp:lastModifiedBy>
  <dcterms:created xsi:type="dcterms:W3CDTF">2019-11-05T23:12:00Z</dcterms:created>
  <dcterms:modified xsi:type="dcterms:W3CDTF">2019-11-15T16:38:35Z</dcterms:modified>
</cp:coreProperties>
</file>