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owen.milligan\Box\Power Supply\ST - Solicitations\Long-Term SVCE\Long-Term CF &amp; RPS\2022\SVCE 2023-2027 CF and RPS  RFOs 10.24.2022\RFO\"/>
    </mc:Choice>
  </mc:AlternateContent>
  <xr:revisionPtr revIDLastSave="0" documentId="13_ncr:1_{165BB890-7782-46AE-AF33-9650E55F3F01}" xr6:coauthVersionLast="47" xr6:coauthVersionMax="47" xr10:uidLastSave="{00000000-0000-0000-0000-000000000000}"/>
  <bookViews>
    <workbookView xWindow="57480" yWindow="-6480" windowWidth="29040" windowHeight="15840" activeTab="2" xr2:uid="{C61867DF-A7F8-4C7E-8FC3-2B6953B7BB08}"/>
  </bookViews>
  <sheets>
    <sheet name="Seller information" sheetId="1" r:id="rId1"/>
    <sheet name="Information" sheetId="2" r:id="rId2"/>
    <sheet name="Exhibit A" sheetId="3" r:id="rId3"/>
    <sheet name="SVCE Format" sheetId="4" state="hidden" r:id="rId4"/>
  </sheets>
  <definedNames>
    <definedName name="_Hlk97730154" localSheetId="1">Information!$B$7</definedName>
    <definedName name="Exhibit_A__Energy1">#REF!</definedName>
    <definedName name="Exhibit_A_Weekday">#REF!</definedName>
    <definedName name="Exhibit_A_Weekends">#REF!</definedName>
    <definedName name="Exhibit_B__Renewable_Energy">#REF!</definedName>
    <definedName name="Exhibit_C__Capacity">#REF!</definedName>
    <definedName name="Exhibit_D__Carbon_Free_Energ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 l="1"/>
  <c r="P15" i="3"/>
  <c r="P16" i="3"/>
  <c r="P17" i="3"/>
  <c r="P13" i="3"/>
  <c r="A23" i="3" l="1"/>
  <c r="B5" i="2" l="1"/>
  <c r="B3" i="3"/>
  <c r="A24" i="3" l="1"/>
  <c r="A25" i="3"/>
  <c r="A26" i="3"/>
  <c r="A27" i="3"/>
  <c r="AD5" i="4"/>
  <c r="N5" i="4"/>
  <c r="M5" i="4"/>
  <c r="M8" i="4" s="1"/>
  <c r="L5" i="4"/>
  <c r="L8" i="4" s="1"/>
  <c r="K5" i="4"/>
  <c r="K8" i="4" s="1"/>
  <c r="J5" i="4"/>
  <c r="J8" i="4" s="1"/>
  <c r="I5" i="4"/>
  <c r="I8" i="4" s="1"/>
  <c r="H5" i="4"/>
  <c r="H8" i="4" s="1"/>
  <c r="G5" i="4"/>
  <c r="G8" i="4" s="1"/>
  <c r="F5" i="4"/>
  <c r="E5" i="4"/>
  <c r="E8" i="4" s="1"/>
  <c r="D5" i="4"/>
  <c r="D8" i="4" s="1"/>
  <c r="Y4" i="4"/>
  <c r="X4" i="4"/>
  <c r="N4" i="4"/>
  <c r="M4" i="4"/>
  <c r="L4" i="4"/>
  <c r="K4" i="4"/>
  <c r="J4" i="4"/>
  <c r="I4" i="4"/>
  <c r="H4" i="4"/>
  <c r="G4" i="4"/>
  <c r="F4" i="4"/>
  <c r="E4" i="4"/>
  <c r="D4" i="4"/>
  <c r="C5" i="4"/>
  <c r="C8" i="4" s="1"/>
  <c r="C4" i="4"/>
  <c r="AJ6" i="4"/>
  <c r="AJ4" i="4" s="1"/>
  <c r="AK6" i="4"/>
  <c r="AK4" i="4" s="1"/>
  <c r="AL6" i="4"/>
  <c r="AL4" i="4" s="1"/>
  <c r="AQ6" i="4"/>
  <c r="BC6" i="4" s="1"/>
  <c r="BC4" i="4" s="1"/>
  <c r="P6" i="4"/>
  <c r="P4" i="4" s="1"/>
  <c r="Q6" i="4"/>
  <c r="AC6" i="4" s="1"/>
  <c r="AO6" i="4" s="1"/>
  <c r="R6" i="4"/>
  <c r="AD6" i="4" s="1"/>
  <c r="AP6" i="4" s="1"/>
  <c r="S6" i="4"/>
  <c r="AE6" i="4" s="1"/>
  <c r="AE4" i="4" s="1"/>
  <c r="T6" i="4"/>
  <c r="AF6" i="4" s="1"/>
  <c r="AR6" i="4" s="1"/>
  <c r="U6" i="4"/>
  <c r="AG6" i="4" s="1"/>
  <c r="AG4" i="4" s="1"/>
  <c r="V6" i="4"/>
  <c r="V4" i="4" s="1"/>
  <c r="W6" i="4"/>
  <c r="W4" i="4" s="1"/>
  <c r="X6" i="4"/>
  <c r="X5" i="4" s="1"/>
  <c r="Y6" i="4"/>
  <c r="Y5" i="4" s="1"/>
  <c r="Z6" i="4"/>
  <c r="Z5" i="4" s="1"/>
  <c r="Z8" i="4" s="1"/>
  <c r="AA6" i="4"/>
  <c r="AA5" i="4" s="1"/>
  <c r="AH6" i="4"/>
  <c r="AH4" i="4" s="1"/>
  <c r="O6" i="4"/>
  <c r="O4" i="4" s="1"/>
  <c r="N8" i="4" l="1"/>
  <c r="F8" i="4"/>
  <c r="F9" i="4"/>
  <c r="G9" i="4"/>
  <c r="H9" i="4"/>
  <c r="V9" i="4"/>
  <c r="L9" i="4"/>
  <c r="X8" i="4"/>
  <c r="I9" i="4"/>
  <c r="P9" i="4"/>
  <c r="M9" i="4"/>
  <c r="J9" i="4"/>
  <c r="N9" i="4"/>
  <c r="E9" i="4"/>
  <c r="K9" i="4"/>
  <c r="X9" i="4"/>
  <c r="C9" i="4"/>
  <c r="W9" i="4"/>
  <c r="O9" i="4"/>
  <c r="Y9" i="4"/>
  <c r="Y8" i="4"/>
  <c r="D9" i="4"/>
  <c r="AE9" i="4"/>
  <c r="AD8" i="4"/>
  <c r="BC9" i="4"/>
  <c r="AG9" i="4"/>
  <c r="AL9" i="4"/>
  <c r="AK9" i="4"/>
  <c r="AJ9" i="4"/>
  <c r="AA8" i="4"/>
  <c r="AH9" i="4"/>
  <c r="AR5" i="4"/>
  <c r="AR8" i="4" s="1"/>
  <c r="BD6" i="4"/>
  <c r="AR4" i="4"/>
  <c r="AR9" i="4" s="1"/>
  <c r="BB6" i="4"/>
  <c r="AP5" i="4"/>
  <c r="AP8" i="4" s="1"/>
  <c r="AP4" i="4"/>
  <c r="AP9" i="4" s="1"/>
  <c r="BA6" i="4"/>
  <c r="AO5" i="4"/>
  <c r="AO8" i="4" s="1"/>
  <c r="AO4" i="4"/>
  <c r="AO9" i="4" s="1"/>
  <c r="AI6" i="4"/>
  <c r="Z4" i="4"/>
  <c r="Z9" i="4" s="1"/>
  <c r="O5" i="4"/>
  <c r="O8" i="4" s="1"/>
  <c r="AE5" i="4"/>
  <c r="AE8" i="4" s="1"/>
  <c r="AX6" i="4"/>
  <c r="AA4" i="4"/>
  <c r="AA9" i="4" s="1"/>
  <c r="AQ4" i="4"/>
  <c r="AQ9" i="4" s="1"/>
  <c r="P5" i="4"/>
  <c r="P8" i="4" s="1"/>
  <c r="AF5" i="4"/>
  <c r="AF8" i="4" s="1"/>
  <c r="AW6" i="4"/>
  <c r="Q5" i="4"/>
  <c r="Q8" i="4" s="1"/>
  <c r="AG5" i="4"/>
  <c r="AG8" i="4" s="1"/>
  <c r="AB6" i="4"/>
  <c r="AV6" i="4"/>
  <c r="AC4" i="4"/>
  <c r="AC9" i="4" s="1"/>
  <c r="R5" i="4"/>
  <c r="R8" i="4" s="1"/>
  <c r="AH5" i="4"/>
  <c r="AH8" i="4" s="1"/>
  <c r="AC5" i="4"/>
  <c r="AC8" i="4" s="1"/>
  <c r="AD4" i="4"/>
  <c r="AD9" i="4" s="1"/>
  <c r="S5" i="4"/>
  <c r="S8" i="4" s="1"/>
  <c r="AT6" i="4"/>
  <c r="T5" i="4"/>
  <c r="T8" i="4" s="1"/>
  <c r="AJ5" i="4"/>
  <c r="AJ8" i="4" s="1"/>
  <c r="AS6" i="4"/>
  <c r="AF4" i="4"/>
  <c r="AF9" i="4" s="1"/>
  <c r="U5" i="4"/>
  <c r="U8" i="4" s="1"/>
  <c r="AK5" i="4"/>
  <c r="AK8" i="4" s="1"/>
  <c r="Q4" i="4"/>
  <c r="Q9" i="4" s="1"/>
  <c r="V5" i="4"/>
  <c r="V8" i="4" s="1"/>
  <c r="AL5" i="4"/>
  <c r="AL8" i="4" s="1"/>
  <c r="R4" i="4"/>
  <c r="R9" i="4" s="1"/>
  <c r="W5" i="4"/>
  <c r="W8" i="4" s="1"/>
  <c r="BC5" i="4"/>
  <c r="BC8" i="4" s="1"/>
  <c r="S4" i="4"/>
  <c r="S9" i="4" s="1"/>
  <c r="T4" i="4"/>
  <c r="T9" i="4" s="1"/>
  <c r="U4" i="4"/>
  <c r="U9" i="4" s="1"/>
  <c r="AM6" i="4"/>
  <c r="AQ5" i="4"/>
  <c r="AQ8" i="4" s="1"/>
  <c r="AY6" i="4" l="1"/>
  <c r="AM4" i="4"/>
  <c r="AM9" i="4" s="1"/>
  <c r="AM5" i="4"/>
  <c r="AM8" i="4" s="1"/>
  <c r="AT4" i="4"/>
  <c r="AT9" i="4" s="1"/>
  <c r="BF6" i="4"/>
  <c r="AT5" i="4"/>
  <c r="AT8" i="4" s="1"/>
  <c r="AX4" i="4"/>
  <c r="AX9" i="4" s="1"/>
  <c r="BJ6" i="4"/>
  <c r="AX5" i="4"/>
  <c r="AX8" i="4" s="1"/>
  <c r="AS5" i="4"/>
  <c r="AS8" i="4" s="1"/>
  <c r="AS4" i="4"/>
  <c r="AS9" i="4" s="1"/>
  <c r="BE6" i="4"/>
  <c r="AI4" i="4"/>
  <c r="AI9" i="4" s="1"/>
  <c r="AU6" i="4"/>
  <c r="AI5" i="4"/>
  <c r="AI8" i="4" s="1"/>
  <c r="AV4" i="4"/>
  <c r="AV9" i="4" s="1"/>
  <c r="BH6" i="4"/>
  <c r="AV5" i="4"/>
  <c r="AV8" i="4" s="1"/>
  <c r="BA4" i="4"/>
  <c r="BA9" i="4" s="1"/>
  <c r="BA5" i="4"/>
  <c r="BA8" i="4" s="1"/>
  <c r="AB5" i="4"/>
  <c r="AB8" i="4" s="1"/>
  <c r="AN6" i="4"/>
  <c r="AB4" i="4"/>
  <c r="AB9" i="4" s="1"/>
  <c r="BB4" i="4"/>
  <c r="BB9" i="4" s="1"/>
  <c r="BB5" i="4"/>
  <c r="BB8" i="4" s="1"/>
  <c r="AW4" i="4"/>
  <c r="AW9" i="4" s="1"/>
  <c r="BI6" i="4"/>
  <c r="AW5" i="4"/>
  <c r="AW8" i="4" s="1"/>
  <c r="BD5" i="4"/>
  <c r="BD8" i="4" s="1"/>
  <c r="BD4" i="4"/>
  <c r="BD9" i="4" s="1"/>
  <c r="AU4" i="4" l="1"/>
  <c r="AU9" i="4" s="1"/>
  <c r="BG6" i="4"/>
  <c r="AU5" i="4"/>
  <c r="AU8" i="4" s="1"/>
  <c r="BE5" i="4"/>
  <c r="BE8" i="4" s="1"/>
  <c r="BE4" i="4"/>
  <c r="BE9" i="4" s="1"/>
  <c r="BJ4" i="4"/>
  <c r="BJ9" i="4" s="1"/>
  <c r="BJ5" i="4"/>
  <c r="BJ8" i="4" s="1"/>
  <c r="AN5" i="4"/>
  <c r="AN8" i="4" s="1"/>
  <c r="AN4" i="4"/>
  <c r="AN9" i="4" s="1"/>
  <c r="AZ6" i="4"/>
  <c r="BF5" i="4"/>
  <c r="BF8" i="4" s="1"/>
  <c r="BF4" i="4"/>
  <c r="BF9" i="4" s="1"/>
  <c r="BI5" i="4"/>
  <c r="BI8" i="4" s="1"/>
  <c r="BI4" i="4"/>
  <c r="BI9" i="4" s="1"/>
  <c r="BH5" i="4"/>
  <c r="BH8" i="4" s="1"/>
  <c r="BH4" i="4"/>
  <c r="BH9" i="4" s="1"/>
  <c r="AY4" i="4"/>
  <c r="AY9" i="4" s="1"/>
  <c r="AY5" i="4"/>
  <c r="AY8" i="4" s="1"/>
  <c r="AZ4" i="4" l="1"/>
  <c r="AZ9" i="4" s="1"/>
  <c r="AZ5" i="4"/>
  <c r="AZ8" i="4" s="1"/>
  <c r="BG5" i="4"/>
  <c r="BG8" i="4" s="1"/>
  <c r="BG4" i="4"/>
  <c r="BG9" i="4" s="1"/>
</calcChain>
</file>

<file path=xl/sharedStrings.xml><?xml version="1.0" encoding="utf-8"?>
<sst xmlns="http://schemas.openxmlformats.org/spreadsheetml/2006/main" count="145" uniqueCount="61">
  <si>
    <t>Seller information</t>
  </si>
  <si>
    <t>Organization</t>
  </si>
  <si>
    <t>Address</t>
  </si>
  <si>
    <t>Authorized contact</t>
  </si>
  <si>
    <t>Title</t>
  </si>
  <si>
    <t>Email</t>
  </si>
  <si>
    <t>Phone</t>
  </si>
  <si>
    <t>For any questions, please contact:</t>
  </si>
  <si>
    <t>Charles Grinstead</t>
  </si>
  <si>
    <t>charles.grinstead@svcleanenergy.org</t>
  </si>
  <si>
    <t>Owen Milligan</t>
  </si>
  <si>
    <t>owen.milligan@svcleanenergy.org</t>
  </si>
  <si>
    <t>Products:</t>
  </si>
  <si>
    <t xml:space="preserve">RFO Timeline: </t>
  </si>
  <si>
    <t>RFO issued</t>
  </si>
  <si>
    <t>Bids due</t>
  </si>
  <si>
    <t>Silicon Valley Clean Energy Authority</t>
  </si>
  <si>
    <t>Year</t>
  </si>
  <si>
    <t>Price ($/MWh)</t>
  </si>
  <si>
    <t>Jan</t>
  </si>
  <si>
    <t>Feb</t>
  </si>
  <si>
    <t>Mar</t>
  </si>
  <si>
    <t>Apr</t>
  </si>
  <si>
    <t>May</t>
  </si>
  <si>
    <t>Jun</t>
  </si>
  <si>
    <t>Jul</t>
  </si>
  <si>
    <t>Aug</t>
  </si>
  <si>
    <t>Sept</t>
  </si>
  <si>
    <t>Oct</t>
  </si>
  <si>
    <t>Nov</t>
  </si>
  <si>
    <t>Dec</t>
  </si>
  <si>
    <t>Volume (MW)</t>
  </si>
  <si>
    <r>
      <rPr>
        <b/>
        <sz val="11"/>
        <color theme="1"/>
        <rFont val="Calibri"/>
        <family val="2"/>
        <scheme val="minor"/>
      </rPr>
      <t xml:space="preserve">CAISO Energy : </t>
    </r>
    <r>
      <rPr>
        <sz val="11"/>
        <color theme="1"/>
        <rFont val="Calibri"/>
        <family val="2"/>
        <scheme val="minor"/>
      </rPr>
      <t xml:space="preserve">The selected supplier shall be responsible for unspecified/system electric energy delivery to the NP15 EZ Gen Hub (“Delivery Point”) through the scheduling of a CAISO Inter-SC Trade (“IST”).  Proposers can submit information for a specified resource; however, the emissions rate of the specified resource must be lower than the CAISO system energy emissions rate.  </t>
    </r>
  </si>
  <si>
    <t>The other commercial terms related to the RFO that should be considered by each respondent include:</t>
  </si>
  <si>
    <r>
      <t>Delivery Point:</t>
    </r>
    <r>
      <rPr>
        <sz val="11"/>
        <color theme="1"/>
        <rFont val="Calibri"/>
        <family val="2"/>
        <scheme val="minor"/>
      </rPr>
      <t xml:space="preserve"> NP 15 Trading Hub or TH_NP15_GEN-APND as defined by the CAISO.</t>
    </r>
  </si>
  <si>
    <r>
      <t>Credit:</t>
    </r>
    <r>
      <rPr>
        <sz val="11"/>
        <color theme="1"/>
        <rFont val="Calibri"/>
        <family val="2"/>
        <scheme val="minor"/>
      </rPr>
      <t xml:space="preserve"> As defined in the existing EEI Master Agreement and security agreements.</t>
    </r>
  </si>
  <si>
    <t>Exhibit A: Monthly ATC ISTs with Carbon Free Attributes</t>
  </si>
  <si>
    <t>Please submit information to Charles Grinstead Sr. Manager of Power Resources: charles.grinstead@svcleanenergy.org. Please also copy Monica Padilla monica.padilla@svcleanenergy.org, Oren Weiner oren.weiner@svcleanenergy.org, and Owen Milligan owen.milligan@svcleanenergy.org. </t>
  </si>
  <si>
    <t>Tuesday, November 1, 2022 8:00 AM, PST</t>
  </si>
  <si>
    <r>
      <rPr>
        <b/>
        <sz val="11"/>
        <color theme="1"/>
        <rFont val="Calibri"/>
        <family val="2"/>
        <scheme val="minor"/>
      </rPr>
      <t xml:space="preserve">Carbon Free Attributes:  </t>
    </r>
    <r>
      <rPr>
        <sz val="11"/>
        <color theme="1"/>
        <rFont val="Calibri"/>
        <family val="2"/>
        <scheme val="minor"/>
      </rPr>
      <t>For purposes of this solicitation, carbon free attributes will be limited to unit-specific hydroelectricity produced by California-based or regional generators (located within the Western Electricity Coordinating Council and deliverable to California) and accompanied by sufficient documentation that will substantiate the SVCEA’s inclusion of such volumes under the reporting requirements of California’s Power Source Disclosure Program, including related hydroelectricity claims on the SVCEA’s annual Power Content Label.  All carbon free attributes shall be scheduled for delivery to the CAISO in a manner that reduces financial risks to the SVCEA while ensuring that any/all GHG emissions benefits associated with such carbon free volumes are retained by SVCEA.</t>
    </r>
  </si>
  <si>
    <t>Offer Form for Carbon Free Attribute Price</t>
  </si>
  <si>
    <t>Thursday, October 27, 2022</t>
  </si>
  <si>
    <t>SVCE solicitation for Carbon Free Energy</t>
  </si>
  <si>
    <t>Estimated Monthly Volume (MWhs)</t>
  </si>
  <si>
    <t>Carbon Free Adder</t>
  </si>
  <si>
    <t>$/MWh</t>
  </si>
  <si>
    <t>Participants Notified</t>
  </si>
  <si>
    <t>Friday, November 4, 2022, 5:00PM PST</t>
  </si>
  <si>
    <r>
      <t>Delivery Term:</t>
    </r>
    <r>
      <rPr>
        <sz val="11"/>
        <color theme="1"/>
        <rFont val="Calibri"/>
        <family val="2"/>
        <scheme val="minor"/>
      </rPr>
      <t xml:space="preserve"> Minimum 3 years preferred starting January 1, 2023, through December 31, 2027, monthly.</t>
    </r>
  </si>
  <si>
    <r>
      <t>Quantity:</t>
    </r>
    <r>
      <rPr>
        <sz val="11"/>
        <color theme="1"/>
        <rFont val="Calibri"/>
        <family val="2"/>
        <scheme val="minor"/>
      </rPr>
      <t xml:space="preserve">  See offer form template Up to 2,409,000 MWh in total for 5 years. Annual volume of 481,000 MWh (55 MW Monthly ATC Blocks Only)</t>
    </r>
  </si>
  <si>
    <t>Thank you for your participation in SVCEA’s RFO, and please feel free to reach out with any questions.</t>
  </si>
  <si>
    <t>ANNUAL CARBON FREE VALUES MUST BE 481,800 MWh</t>
  </si>
  <si>
    <t>Total</t>
  </si>
  <si>
    <t>*SVCE Preferred Term</t>
  </si>
  <si>
    <t>Volume (MWh)</t>
  </si>
  <si>
    <t>NP15 IST Volumes based on 55 MW ATC - DO NOT CHANGE</t>
  </si>
  <si>
    <t xml:space="preserve">Monthly Volumes </t>
  </si>
  <si>
    <t>Solicitation due Wednesday, November 2, 2022 at 8:00 AM PST</t>
  </si>
  <si>
    <r>
      <t xml:space="preserve">Buyer Limited Assignment: </t>
    </r>
    <r>
      <rPr>
        <b/>
        <sz val="11"/>
        <color theme="1"/>
        <rFont val="Calibri"/>
        <family val="2"/>
        <scheme val="minor"/>
      </rPr>
      <t xml:space="preserve">In support of SVCE’s prepay arrangement, SVCE may assign all or a portion of the transaction under a limited assignment agreement to Morgan Stanley Capital Group Inc. </t>
    </r>
  </si>
  <si>
    <r>
      <t>Pricing:</t>
    </r>
    <r>
      <rPr>
        <sz val="11"/>
        <color theme="1"/>
        <rFont val="Calibri"/>
        <family val="2"/>
        <scheme val="minor"/>
      </rPr>
      <t xml:space="preserve"> </t>
    </r>
    <r>
      <rPr>
        <b/>
        <sz val="11"/>
        <color theme="1"/>
        <rFont val="Calibri"/>
        <family val="2"/>
        <scheme val="minor"/>
      </rPr>
      <t>Indexed</t>
    </r>
    <r>
      <rPr>
        <sz val="11"/>
        <color theme="1"/>
        <rFont val="Calibri"/>
        <family val="2"/>
        <scheme val="minor"/>
      </rPr>
      <t xml:space="preserve"> at NP-15 plus Carbon Free adder in $/MWh annually.  </t>
    </r>
  </si>
  <si>
    <r>
      <t xml:space="preserve">Silicon Valley Clean Energy Authority (“SVCEA”) is soliciting Carbon-free energy for up to five years delivered between CY 2023 and CY 2027 and for a preferred term of three years.   The volumes and shapes are defined in the offer form template attached, with delivery commencing on January 1, 2023. For this RFO, please submit monthly </t>
    </r>
    <r>
      <rPr>
        <b/>
        <sz val="11"/>
        <rFont val="Calibri"/>
        <family val="2"/>
        <scheme val="minor"/>
      </rPr>
      <t>index-priced plus CF adder offers only</t>
    </r>
    <r>
      <rPr>
        <sz val="11"/>
        <rFont val="Calibri"/>
        <family val="2"/>
        <scheme val="minor"/>
      </rPr>
      <t>. The required specifications for the solicitation are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</si>
</sst>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color rgb="FF219D8D"/>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2"/>
      <color theme="1"/>
      <name val="Calibri"/>
      <family val="2"/>
      <scheme val="minor"/>
    </font>
    <font>
      <sz val="14"/>
      <color rgb="FF219D8D"/>
      <name val="Calibri Light"/>
      <family val="2"/>
      <scheme val="major"/>
    </font>
    <font>
      <b/>
      <i/>
      <sz val="11"/>
      <color rgb="FF000000"/>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medium">
        <color rgb="FF219D8D"/>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219D8D"/>
      </bottom>
      <diagonal/>
    </border>
    <border>
      <left/>
      <right style="medium">
        <color indexed="64"/>
      </right>
      <top/>
      <bottom style="medium">
        <color rgb="FF219D8D"/>
      </bottom>
      <diagonal/>
    </border>
  </borders>
  <cellStyleXfs count="3">
    <xf numFmtId="0" fontId="0" fillId="0" borderId="0"/>
    <xf numFmtId="0" fontId="3" fillId="0" borderId="0" applyNumberFormat="0" applyFill="0" applyBorder="0" applyAlignment="0" applyProtection="0"/>
    <xf numFmtId="43" fontId="13" fillId="0" borderId="0" applyFont="0" applyFill="0" applyBorder="0" applyAlignment="0" applyProtection="0"/>
  </cellStyleXfs>
  <cellXfs count="67">
    <xf numFmtId="0" fontId="0" fillId="0" borderId="0" xfId="0"/>
    <xf numFmtId="0" fontId="0" fillId="0" borderId="0" xfId="0" applyAlignment="1">
      <alignment horizontal="centerContinuous"/>
    </xf>
    <xf numFmtId="0" fontId="4" fillId="0" borderId="0" xfId="0" applyFont="1"/>
    <xf numFmtId="14" fontId="0" fillId="0" borderId="0" xfId="0" applyNumberFormat="1"/>
    <xf numFmtId="0" fontId="0" fillId="0" borderId="0" xfId="0" applyAlignment="1">
      <alignment vertical="center" wrapText="1"/>
    </xf>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8" fillId="0" borderId="0" xfId="0" applyFont="1"/>
    <xf numFmtId="3" fontId="0" fillId="0" borderId="0" xfId="0" applyNumberFormat="1"/>
    <xf numFmtId="0" fontId="9" fillId="0" borderId="0" xfId="0" applyFont="1"/>
    <xf numFmtId="0" fontId="5" fillId="0" borderId="0" xfId="0" applyFont="1"/>
    <xf numFmtId="0" fontId="0" fillId="0" borderId="6" xfId="0" applyBorder="1"/>
    <xf numFmtId="0" fontId="0" fillId="0" borderId="6" xfId="0"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2" borderId="6" xfId="0" applyFill="1" applyBorder="1" applyAlignment="1">
      <alignment horizontal="center"/>
    </xf>
    <xf numFmtId="0" fontId="0" fillId="2" borderId="6" xfId="0" applyFill="1" applyBorder="1"/>
    <xf numFmtId="0" fontId="0" fillId="2" borderId="7" xfId="0" applyFill="1" applyBorder="1"/>
    <xf numFmtId="3" fontId="0" fillId="2" borderId="6" xfId="0" applyNumberFormat="1" applyFill="1" applyBorder="1"/>
    <xf numFmtId="3" fontId="0" fillId="2" borderId="10" xfId="0" applyNumberFormat="1" applyFill="1" applyBorder="1"/>
    <xf numFmtId="0" fontId="0" fillId="2" borderId="10" xfId="0" applyFill="1" applyBorder="1"/>
    <xf numFmtId="0" fontId="0" fillId="2" borderId="11" xfId="0" applyFill="1" applyBorder="1"/>
    <xf numFmtId="0" fontId="0" fillId="0" borderId="6" xfId="0" applyBorder="1" applyAlignment="1">
      <alignment horizontal="left"/>
    </xf>
    <xf numFmtId="0" fontId="0" fillId="0" borderId="6" xfId="0" applyBorder="1" applyProtection="1">
      <protection locked="0"/>
    </xf>
    <xf numFmtId="0" fontId="0" fillId="0" borderId="6" xfId="0" applyBorder="1" applyAlignment="1">
      <alignment horizontal="left" indent="1"/>
    </xf>
    <xf numFmtId="0" fontId="3" fillId="0" borderId="6" xfId="1" applyBorder="1" applyAlignment="1" applyProtection="1">
      <protection locked="0"/>
    </xf>
    <xf numFmtId="0" fontId="5" fillId="0" borderId="12" xfId="0" applyFont="1" applyBorder="1"/>
    <xf numFmtId="0" fontId="10" fillId="0" borderId="0" xfId="0" applyFont="1" applyAlignment="1">
      <alignment horizontal="left"/>
    </xf>
    <xf numFmtId="0" fontId="0" fillId="0" borderId="5" xfId="0" applyBorder="1"/>
    <xf numFmtId="0" fontId="0" fillId="0" borderId="3" xfId="0" applyBorder="1"/>
    <xf numFmtId="0" fontId="1" fillId="0" borderId="3" xfId="0" applyFont="1" applyBorder="1" applyAlignment="1">
      <alignment horizontal="center"/>
    </xf>
    <xf numFmtId="0" fontId="1" fillId="0" borderId="4" xfId="0" applyFont="1" applyBorder="1" applyAlignment="1">
      <alignment horizontal="center"/>
    </xf>
    <xf numFmtId="0" fontId="5" fillId="0" borderId="13" xfId="0" applyFont="1" applyBorder="1"/>
    <xf numFmtId="0" fontId="0" fillId="0" borderId="13" xfId="0" applyBorder="1"/>
    <xf numFmtId="0" fontId="0" fillId="0" borderId="0" xfId="0" applyAlignment="1">
      <alignment horizontal="left" vertical="center" wrapText="1" indent="1"/>
    </xf>
    <xf numFmtId="0" fontId="2" fillId="0" borderId="0" xfId="0" applyFont="1"/>
    <xf numFmtId="0" fontId="10" fillId="0" borderId="0" xfId="0" applyFont="1" applyAlignment="1">
      <alignment horizontal="left" vertical="top"/>
    </xf>
    <xf numFmtId="0" fontId="11" fillId="0" borderId="0" xfId="0" applyFont="1" applyAlignment="1">
      <alignment vertical="center"/>
    </xf>
    <xf numFmtId="0" fontId="8" fillId="0" borderId="0" xfId="0" applyFont="1" applyAlignment="1">
      <alignment vertical="center" wrapText="1"/>
    </xf>
    <xf numFmtId="0" fontId="0" fillId="0" borderId="14" xfId="0" applyBorder="1"/>
    <xf numFmtId="3" fontId="0" fillId="0" borderId="15" xfId="0" applyNumberFormat="1" applyBorder="1"/>
    <xf numFmtId="0" fontId="0" fillId="0" borderId="8" xfId="0" applyBorder="1"/>
    <xf numFmtId="3" fontId="0" fillId="2" borderId="7" xfId="0" applyNumberFormat="1" applyFill="1" applyBorder="1"/>
    <xf numFmtId="0" fontId="0" fillId="0" borderId="9" xfId="0" applyBorder="1"/>
    <xf numFmtId="3" fontId="0" fillId="2" borderId="11" xfId="0" applyNumberFormat="1" applyFill="1" applyBorder="1"/>
    <xf numFmtId="0" fontId="13" fillId="0" borderId="1" xfId="0" applyFont="1" applyBorder="1" applyAlignment="1">
      <alignment vertical="center" wrapText="1"/>
    </xf>
    <xf numFmtId="0" fontId="13" fillId="0" borderId="16" xfId="0" applyFont="1" applyBorder="1" applyAlignment="1">
      <alignment vertical="center" wrapText="1"/>
    </xf>
    <xf numFmtId="0" fontId="1" fillId="0" borderId="0" xfId="0" applyFont="1"/>
    <xf numFmtId="0" fontId="5" fillId="0" borderId="17" xfId="0" applyFont="1" applyBorder="1"/>
    <xf numFmtId="0" fontId="0" fillId="0" borderId="18" xfId="0" applyBorder="1"/>
    <xf numFmtId="0" fontId="0" fillId="0" borderId="19" xfId="0" applyBorder="1"/>
    <xf numFmtId="0" fontId="5" fillId="0" borderId="20" xfId="0" applyFont="1" applyBorder="1"/>
    <xf numFmtId="0" fontId="0" fillId="0" borderId="21" xfId="0" applyBorder="1"/>
    <xf numFmtId="0" fontId="1" fillId="0" borderId="18" xfId="0" applyFont="1" applyBorder="1"/>
    <xf numFmtId="0" fontId="7" fillId="3" borderId="8" xfId="0" applyFont="1" applyFill="1" applyBorder="1" applyAlignment="1">
      <alignment horizontal="center" vertical="center"/>
    </xf>
    <xf numFmtId="0" fontId="0" fillId="3" borderId="8" xfId="0" applyFill="1" applyBorder="1"/>
    <xf numFmtId="0" fontId="1" fillId="3" borderId="0" xfId="0" applyFont="1" applyFill="1"/>
    <xf numFmtId="164" fontId="0" fillId="0" borderId="6" xfId="2" applyNumberFormat="1" applyFont="1" applyBorder="1"/>
    <xf numFmtId="164" fontId="0" fillId="0" borderId="7" xfId="2" applyNumberFormat="1" applyFont="1" applyBorder="1"/>
    <xf numFmtId="164" fontId="0" fillId="0" borderId="10" xfId="2" applyNumberFormat="1" applyFont="1" applyBorder="1"/>
    <xf numFmtId="164" fontId="0" fillId="0" borderId="11" xfId="2" applyNumberFormat="1" applyFont="1" applyBorder="1"/>
    <xf numFmtId="164" fontId="0" fillId="0" borderId="7" xfId="0" applyNumberFormat="1" applyBorder="1"/>
    <xf numFmtId="0" fontId="0" fillId="0" borderId="10" xfId="0" applyBorder="1" applyAlignment="1">
      <alignment horizontal="center"/>
    </xf>
    <xf numFmtId="164" fontId="0" fillId="0" borderId="11" xfId="0" applyNumberFormat="1" applyBorder="1"/>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219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878166</xdr:colOff>
      <xdr:row>0</xdr:row>
      <xdr:rowOff>146017</xdr:rowOff>
    </xdr:from>
    <xdr:to>
      <xdr:col>2</xdr:col>
      <xdr:colOff>1884942</xdr:colOff>
      <xdr:row>0</xdr:row>
      <xdr:rowOff>892396</xdr:rowOff>
    </xdr:to>
    <xdr:pic>
      <xdr:nvPicPr>
        <xdr:cNvPr id="2" name="Picture 1" descr="SVCE_Logo_RGB">
          <a:extLst>
            <a:ext uri="{FF2B5EF4-FFF2-40B4-BE49-F238E27FC236}">
              <a16:creationId xmlns:a16="http://schemas.microsoft.com/office/drawing/2014/main" id="{31521ECC-7819-4351-9055-77673796C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87766" y="144112"/>
          <a:ext cx="3410886" cy="74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344805</xdr:colOff>
      <xdr:row>0</xdr:row>
      <xdr:rowOff>114300</xdr:rowOff>
    </xdr:from>
    <xdr:to>
      <xdr:col>1</xdr:col>
      <xdr:colOff>3787260</xdr:colOff>
      <xdr:row>4</xdr:row>
      <xdr:rowOff>132969</xdr:rowOff>
    </xdr:to>
    <xdr:pic>
      <xdr:nvPicPr>
        <xdr:cNvPr id="2" name="Picture 1" descr="SVCE_Logo_RGB">
          <a:extLst>
            <a:ext uri="{FF2B5EF4-FFF2-40B4-BE49-F238E27FC236}">
              <a16:creationId xmlns:a16="http://schemas.microsoft.com/office/drawing/2014/main" id="{5878054D-A517-4E92-BCD6-1A92C97CA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4405" y="114300"/>
          <a:ext cx="3442455" cy="742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542925</xdr:colOff>
      <xdr:row>0</xdr:row>
      <xdr:rowOff>59055</xdr:rowOff>
    </xdr:from>
    <xdr:to>
      <xdr:col>2</xdr:col>
      <xdr:colOff>2340700</xdr:colOff>
      <xdr:row>1</xdr:row>
      <xdr:rowOff>98679</xdr:rowOff>
    </xdr:to>
    <xdr:pic>
      <xdr:nvPicPr>
        <xdr:cNvPr id="2" name="Picture 1" descr="SVCE_Logo_RGB">
          <a:extLst>
            <a:ext uri="{FF2B5EF4-FFF2-40B4-BE49-F238E27FC236}">
              <a16:creationId xmlns:a16="http://schemas.microsoft.com/office/drawing/2014/main" id="{98C55F23-99A1-4816-90B5-FB9AD559A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2525" y="59055"/>
          <a:ext cx="3488991" cy="752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wen.milligan@svcleanenergy.org" TargetMode="External"/><Relationship Id="rId1" Type="http://schemas.openxmlformats.org/officeDocument/2006/relationships/hyperlink" Target="mailto:charles.grinstead@svcleanenergy.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2168-870B-420A-A535-69ABBDD07420}">
  <sheetPr>
    <pageSetUpPr autoPageBreaks="0"/>
  </sheetPr>
  <dimension ref="A1:C16"/>
  <sheetViews>
    <sheetView showGridLines="0" zoomScaleNormal="100" workbookViewId="0">
      <selection activeCell="B23" sqref="B23"/>
    </sheetView>
  </sheetViews>
  <sheetFormatPr defaultRowHeight="14.4" x14ac:dyDescent="0.3"/>
  <cols>
    <col min="2" max="2" width="35" customWidth="1"/>
    <col min="3" max="3" width="51" customWidth="1"/>
    <col min="4" max="4" width="10.6640625" customWidth="1"/>
    <col min="5" max="5" width="11.88671875" bestFit="1" customWidth="1"/>
    <col min="6" max="6" width="11.88671875" customWidth="1"/>
    <col min="7" max="9" width="10.6640625" customWidth="1"/>
    <col min="10" max="10" width="11.88671875" customWidth="1"/>
    <col min="11" max="11" width="10.5546875" customWidth="1"/>
    <col min="12" max="12" width="9" bestFit="1" customWidth="1"/>
    <col min="13" max="13" width="11.88671875" customWidth="1"/>
    <col min="14" max="14" width="16.44140625" customWidth="1"/>
    <col min="16" max="18" width="9.44140625" customWidth="1"/>
    <col min="19" max="23" width="9.109375" bestFit="1" customWidth="1"/>
    <col min="24" max="24" width="10.88671875" bestFit="1" customWidth="1"/>
    <col min="25" max="26" width="12.44140625" bestFit="1" customWidth="1"/>
    <col min="27" max="42" width="10.88671875" bestFit="1" customWidth="1"/>
    <col min="43" max="150" width="9.109375" bestFit="1" customWidth="1"/>
    <col min="151" max="162" width="8.88671875" bestFit="1" customWidth="1"/>
  </cols>
  <sheetData>
    <row r="1" spans="1:3" ht="86.4" customHeight="1" x14ac:dyDescent="0.3"/>
    <row r="2" spans="1:3" ht="18" x14ac:dyDescent="0.3">
      <c r="B2" s="39" t="s">
        <v>42</v>
      </c>
      <c r="C2" s="1"/>
    </row>
    <row r="3" spans="1:3" x14ac:dyDescent="0.3">
      <c r="A3" s="2"/>
      <c r="B3" s="3"/>
    </row>
    <row r="4" spans="1:3" x14ac:dyDescent="0.3">
      <c r="A4" s="2"/>
      <c r="B4" s="3"/>
    </row>
    <row r="5" spans="1:3" ht="15.6" x14ac:dyDescent="0.3">
      <c r="B5" s="13" t="s">
        <v>0</v>
      </c>
      <c r="C5" s="13"/>
    </row>
    <row r="6" spans="1:3" x14ac:dyDescent="0.3">
      <c r="B6" s="25" t="s">
        <v>1</v>
      </c>
      <c r="C6" s="26"/>
    </row>
    <row r="7" spans="1:3" x14ac:dyDescent="0.3">
      <c r="B7" s="27" t="s">
        <v>2</v>
      </c>
      <c r="C7" s="26"/>
    </row>
    <row r="8" spans="1:3" x14ac:dyDescent="0.3">
      <c r="B8" s="25" t="s">
        <v>3</v>
      </c>
      <c r="C8" s="26"/>
    </row>
    <row r="9" spans="1:3" x14ac:dyDescent="0.3">
      <c r="B9" s="27" t="s">
        <v>4</v>
      </c>
      <c r="C9" s="26"/>
    </row>
    <row r="10" spans="1:3" x14ac:dyDescent="0.3">
      <c r="B10" s="27" t="s">
        <v>5</v>
      </c>
      <c r="C10" s="26"/>
    </row>
    <row r="11" spans="1:3" x14ac:dyDescent="0.3">
      <c r="B11" s="27" t="s">
        <v>6</v>
      </c>
      <c r="C11" s="26"/>
    </row>
    <row r="14" spans="1:3" ht="15.6" x14ac:dyDescent="0.3">
      <c r="B14" s="29" t="s">
        <v>7</v>
      </c>
      <c r="C14" s="29"/>
    </row>
    <row r="15" spans="1:3" x14ac:dyDescent="0.3">
      <c r="B15" s="25" t="s">
        <v>8</v>
      </c>
      <c r="C15" s="28" t="s">
        <v>9</v>
      </c>
    </row>
    <row r="16" spans="1:3" x14ac:dyDescent="0.3">
      <c r="B16" s="25" t="s">
        <v>10</v>
      </c>
      <c r="C16" s="28" t="s">
        <v>11</v>
      </c>
    </row>
  </sheetData>
  <hyperlinks>
    <hyperlink ref="C15" r:id="rId1" xr:uid="{2E2AA0B5-695F-4737-916D-1CC6A746F5E7}"/>
    <hyperlink ref="C16" r:id="rId2" xr:uid="{F5D31185-3B66-476A-AD72-E90DF9736ADB}"/>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9C79-A181-43E8-995E-F346B3720BA3}">
  <dimension ref="B5:C30"/>
  <sheetViews>
    <sheetView showGridLines="0" zoomScaleNormal="100" workbookViewId="0">
      <selection activeCell="C10" sqref="C10"/>
    </sheetView>
  </sheetViews>
  <sheetFormatPr defaultRowHeight="14.4" x14ac:dyDescent="0.3"/>
  <cols>
    <col min="2" max="2" width="79.44140625" customWidth="1"/>
    <col min="3" max="3" width="40" customWidth="1"/>
  </cols>
  <sheetData>
    <row r="5" spans="2:2" ht="46.8" customHeight="1" x14ac:dyDescent="0.35">
      <c r="B5" s="30" t="str">
        <f>'Seller information'!B2</f>
        <v>SVCE solicitation for Carbon Free Energy</v>
      </c>
    </row>
    <row r="7" spans="2:2" ht="72" x14ac:dyDescent="0.3">
      <c r="B7" s="41" t="s">
        <v>60</v>
      </c>
    </row>
    <row r="8" spans="2:2" x14ac:dyDescent="0.3">
      <c r="B8" s="5"/>
    </row>
    <row r="9" spans="2:2" x14ac:dyDescent="0.3">
      <c r="B9" s="6" t="s">
        <v>12</v>
      </c>
    </row>
    <row r="10" spans="2:2" ht="72" x14ac:dyDescent="0.3">
      <c r="B10" s="37" t="s">
        <v>32</v>
      </c>
    </row>
    <row r="11" spans="2:2" ht="148.19999999999999" customHeight="1" x14ac:dyDescent="0.3">
      <c r="B11" s="37" t="s">
        <v>39</v>
      </c>
    </row>
    <row r="12" spans="2:2" x14ac:dyDescent="0.3">
      <c r="B12" s="5"/>
    </row>
    <row r="13" spans="2:2" x14ac:dyDescent="0.3">
      <c r="B13" s="5" t="s">
        <v>33</v>
      </c>
    </row>
    <row r="14" spans="2:2" x14ac:dyDescent="0.3">
      <c r="B14" s="6" t="s">
        <v>48</v>
      </c>
    </row>
    <row r="15" spans="2:2" x14ac:dyDescent="0.3">
      <c r="B15" s="6" t="s">
        <v>49</v>
      </c>
    </row>
    <row r="16" spans="2:2" x14ac:dyDescent="0.3">
      <c r="B16" s="6" t="s">
        <v>59</v>
      </c>
    </row>
    <row r="17" spans="2:3" x14ac:dyDescent="0.3">
      <c r="B17" s="6" t="s">
        <v>34</v>
      </c>
    </row>
    <row r="18" spans="2:3" x14ac:dyDescent="0.3">
      <c r="B18" s="6" t="s">
        <v>35</v>
      </c>
    </row>
    <row r="19" spans="2:3" x14ac:dyDescent="0.3">
      <c r="B19" s="5"/>
    </row>
    <row r="20" spans="2:3" x14ac:dyDescent="0.3">
      <c r="B20" s="7" t="s">
        <v>58</v>
      </c>
    </row>
    <row r="21" spans="2:3" x14ac:dyDescent="0.3">
      <c r="B21" s="40"/>
    </row>
    <row r="22" spans="2:3" x14ac:dyDescent="0.3">
      <c r="B22" s="5"/>
    </row>
    <row r="23" spans="2:3" ht="15" thickBot="1" x14ac:dyDescent="0.35">
      <c r="B23" s="6" t="s">
        <v>13</v>
      </c>
    </row>
    <row r="24" spans="2:3" ht="15" thickBot="1" x14ac:dyDescent="0.35">
      <c r="B24" s="8" t="s">
        <v>14</v>
      </c>
      <c r="C24" s="8" t="s">
        <v>41</v>
      </c>
    </row>
    <row r="25" spans="2:3" ht="15" thickBot="1" x14ac:dyDescent="0.35">
      <c r="B25" s="9" t="s">
        <v>15</v>
      </c>
      <c r="C25" s="9" t="s">
        <v>38</v>
      </c>
    </row>
    <row r="26" spans="2:3" ht="15" thickBot="1" x14ac:dyDescent="0.35">
      <c r="B26" s="48" t="s">
        <v>46</v>
      </c>
      <c r="C26" s="49" t="s">
        <v>47</v>
      </c>
    </row>
    <row r="27" spans="2:3" x14ac:dyDescent="0.3">
      <c r="B27" s="5"/>
    </row>
    <row r="28" spans="2:3" ht="57.6" x14ac:dyDescent="0.3">
      <c r="B28" s="4" t="s">
        <v>37</v>
      </c>
    </row>
    <row r="29" spans="2:3" x14ac:dyDescent="0.3">
      <c r="B29" s="5"/>
    </row>
    <row r="30" spans="2:3" x14ac:dyDescent="0.3">
      <c r="B30" s="5" t="s">
        <v>50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3CD1-BCAA-4B59-B147-D4369F906502}">
  <dimension ref="A1:R37"/>
  <sheetViews>
    <sheetView showGridLines="0" tabSelected="1" workbookViewId="0">
      <selection activeCell="E29" sqref="E29"/>
    </sheetView>
  </sheetViews>
  <sheetFormatPr defaultRowHeight="14.4" x14ac:dyDescent="0.3"/>
  <cols>
    <col min="2" max="2" width="24.6640625" customWidth="1"/>
    <col min="3" max="3" width="54.33203125" bestFit="1" customWidth="1"/>
    <col min="4" max="15" width="9.77734375" customWidth="1"/>
  </cols>
  <sheetData>
    <row r="1" spans="2:16" ht="55.5" customHeight="1" x14ac:dyDescent="0.3"/>
    <row r="3" spans="2:16" ht="18" x14ac:dyDescent="0.35">
      <c r="B3" s="30" t="str">
        <f>'Seller information'!B2</f>
        <v>SVCE solicitation for Carbon Free Energy</v>
      </c>
      <c r="C3" s="1"/>
      <c r="D3" s="1"/>
      <c r="E3" s="1"/>
      <c r="G3" s="1"/>
    </row>
    <row r="5" spans="2:16" x14ac:dyDescent="0.3">
      <c r="B5" s="10" t="s">
        <v>57</v>
      </c>
    </row>
    <row r="6" spans="2:16" x14ac:dyDescent="0.3">
      <c r="C6" s="11"/>
      <c r="D6" s="11"/>
    </row>
    <row r="7" spans="2:16" ht="15.6" x14ac:dyDescent="0.3">
      <c r="B7" s="12" t="s">
        <v>36</v>
      </c>
      <c r="D7" s="12"/>
    </row>
    <row r="8" spans="2:16" ht="17.399999999999999" customHeight="1" x14ac:dyDescent="0.3">
      <c r="B8" s="13" t="s">
        <v>16</v>
      </c>
      <c r="C8" s="13"/>
      <c r="D8" s="13"/>
    </row>
    <row r="9" spans="2:16" ht="15" thickBot="1" x14ac:dyDescent="0.35"/>
    <row r="10" spans="2:16" ht="15.6" x14ac:dyDescent="0.3">
      <c r="B10" s="51" t="s">
        <v>55</v>
      </c>
      <c r="C10" s="52"/>
      <c r="D10" s="52"/>
      <c r="E10" s="56"/>
      <c r="F10" s="52"/>
      <c r="G10" s="52"/>
      <c r="H10" s="52"/>
      <c r="I10" s="52"/>
      <c r="J10" s="52"/>
      <c r="K10" s="52"/>
      <c r="L10" s="52"/>
      <c r="M10" s="52"/>
      <c r="N10" s="52"/>
      <c r="O10" s="52"/>
      <c r="P10" s="53"/>
    </row>
    <row r="11" spans="2:16" ht="16.2" thickBot="1" x14ac:dyDescent="0.35">
      <c r="B11" s="54" t="s">
        <v>17</v>
      </c>
      <c r="C11" s="35"/>
      <c r="D11" s="35" t="s">
        <v>56</v>
      </c>
      <c r="E11" s="35"/>
      <c r="F11" s="36"/>
      <c r="G11" s="36"/>
      <c r="H11" s="36"/>
      <c r="I11" s="36"/>
      <c r="J11" s="36"/>
      <c r="K11" s="36"/>
      <c r="L11" s="36"/>
      <c r="M11" s="36"/>
      <c r="N11" s="36"/>
      <c r="O11" s="36"/>
      <c r="P11" s="55"/>
    </row>
    <row r="12" spans="2:16" x14ac:dyDescent="0.3">
      <c r="B12" s="31"/>
      <c r="C12" s="32"/>
      <c r="D12" s="33" t="s">
        <v>19</v>
      </c>
      <c r="E12" s="33" t="s">
        <v>20</v>
      </c>
      <c r="F12" s="33" t="s">
        <v>21</v>
      </c>
      <c r="G12" s="33" t="s">
        <v>22</v>
      </c>
      <c r="H12" s="33" t="s">
        <v>23</v>
      </c>
      <c r="I12" s="33" t="s">
        <v>24</v>
      </c>
      <c r="J12" s="33" t="s">
        <v>25</v>
      </c>
      <c r="K12" s="33" t="s">
        <v>26</v>
      </c>
      <c r="L12" s="33" t="s">
        <v>27</v>
      </c>
      <c r="M12" s="33" t="s">
        <v>28</v>
      </c>
      <c r="N12" s="33" t="s">
        <v>29</v>
      </c>
      <c r="O12" s="34" t="s">
        <v>30</v>
      </c>
      <c r="P12" s="34" t="s">
        <v>52</v>
      </c>
    </row>
    <row r="13" spans="2:16" x14ac:dyDescent="0.3">
      <c r="B13" s="57">
        <v>2023</v>
      </c>
      <c r="C13" s="15" t="s">
        <v>54</v>
      </c>
      <c r="D13" s="60">
        <v>40920</v>
      </c>
      <c r="E13" s="60">
        <v>36960</v>
      </c>
      <c r="F13" s="60">
        <v>40865</v>
      </c>
      <c r="G13" s="60">
        <v>39600</v>
      </c>
      <c r="H13" s="60">
        <v>40920</v>
      </c>
      <c r="I13" s="60">
        <v>39600</v>
      </c>
      <c r="J13" s="60">
        <v>40920</v>
      </c>
      <c r="K13" s="60">
        <v>40920</v>
      </c>
      <c r="L13" s="60">
        <v>39600</v>
      </c>
      <c r="M13" s="60">
        <v>40920</v>
      </c>
      <c r="N13" s="60">
        <v>39655</v>
      </c>
      <c r="O13" s="61">
        <v>40920</v>
      </c>
      <c r="P13" s="64">
        <f>SUM(D13:O13)</f>
        <v>481800</v>
      </c>
    </row>
    <row r="14" spans="2:16" x14ac:dyDescent="0.3">
      <c r="B14" s="57">
        <v>2024</v>
      </c>
      <c r="C14" s="15" t="s">
        <v>54</v>
      </c>
      <c r="D14" s="60">
        <v>40920</v>
      </c>
      <c r="E14" s="60">
        <v>38280</v>
      </c>
      <c r="F14" s="60">
        <v>40865</v>
      </c>
      <c r="G14" s="60">
        <v>39600</v>
      </c>
      <c r="H14" s="60">
        <v>40920</v>
      </c>
      <c r="I14" s="60">
        <v>39600</v>
      </c>
      <c r="J14" s="60">
        <v>40920</v>
      </c>
      <c r="K14" s="60">
        <v>40920</v>
      </c>
      <c r="L14" s="60">
        <v>39600</v>
      </c>
      <c r="M14" s="60">
        <v>40920</v>
      </c>
      <c r="N14" s="60">
        <v>39655</v>
      </c>
      <c r="O14" s="61">
        <v>40920</v>
      </c>
      <c r="P14" s="64">
        <f t="shared" ref="P14:P17" si="0">SUM(D14:O14)</f>
        <v>483120</v>
      </c>
    </row>
    <row r="15" spans="2:16" x14ac:dyDescent="0.3">
      <c r="B15" s="57">
        <v>2025</v>
      </c>
      <c r="C15" s="15" t="s">
        <v>54</v>
      </c>
      <c r="D15" s="60">
        <v>40920</v>
      </c>
      <c r="E15" s="60">
        <v>36960</v>
      </c>
      <c r="F15" s="60">
        <v>40865</v>
      </c>
      <c r="G15" s="60">
        <v>39600</v>
      </c>
      <c r="H15" s="60">
        <v>40920</v>
      </c>
      <c r="I15" s="60">
        <v>39600</v>
      </c>
      <c r="J15" s="60">
        <v>40920</v>
      </c>
      <c r="K15" s="60">
        <v>40920</v>
      </c>
      <c r="L15" s="60">
        <v>39600</v>
      </c>
      <c r="M15" s="60">
        <v>40920</v>
      </c>
      <c r="N15" s="60">
        <v>39655</v>
      </c>
      <c r="O15" s="61">
        <v>40920</v>
      </c>
      <c r="P15" s="64">
        <f t="shared" si="0"/>
        <v>481800</v>
      </c>
    </row>
    <row r="16" spans="2:16" x14ac:dyDescent="0.3">
      <c r="B16" s="16">
        <v>2026</v>
      </c>
      <c r="C16" s="15" t="s">
        <v>54</v>
      </c>
      <c r="D16" s="60">
        <v>40920</v>
      </c>
      <c r="E16" s="60">
        <v>36960</v>
      </c>
      <c r="F16" s="60">
        <v>40865</v>
      </c>
      <c r="G16" s="60">
        <v>39600</v>
      </c>
      <c r="H16" s="60">
        <v>40920</v>
      </c>
      <c r="I16" s="60">
        <v>39600</v>
      </c>
      <c r="J16" s="60">
        <v>40920</v>
      </c>
      <c r="K16" s="60">
        <v>40920</v>
      </c>
      <c r="L16" s="60">
        <v>39600</v>
      </c>
      <c r="M16" s="60">
        <v>40920</v>
      </c>
      <c r="N16" s="60">
        <v>39655</v>
      </c>
      <c r="O16" s="61">
        <v>40920</v>
      </c>
      <c r="P16" s="64">
        <f t="shared" si="0"/>
        <v>481800</v>
      </c>
    </row>
    <row r="17" spans="1:18" ht="15" thickBot="1" x14ac:dyDescent="0.35">
      <c r="B17" s="17">
        <v>2027</v>
      </c>
      <c r="C17" s="65" t="s">
        <v>54</v>
      </c>
      <c r="D17" s="62">
        <v>40920</v>
      </c>
      <c r="E17" s="62">
        <v>36960</v>
      </c>
      <c r="F17" s="62">
        <v>40865</v>
      </c>
      <c r="G17" s="62">
        <v>39600</v>
      </c>
      <c r="H17" s="62">
        <v>40920</v>
      </c>
      <c r="I17" s="62">
        <v>39600</v>
      </c>
      <c r="J17" s="62">
        <v>40920</v>
      </c>
      <c r="K17" s="62">
        <v>40920</v>
      </c>
      <c r="L17" s="62">
        <v>39600</v>
      </c>
      <c r="M17" s="62">
        <v>40920</v>
      </c>
      <c r="N17" s="62">
        <v>39655</v>
      </c>
      <c r="O17" s="63">
        <v>40920</v>
      </c>
      <c r="P17" s="66">
        <f t="shared" si="0"/>
        <v>481800</v>
      </c>
    </row>
    <row r="19" spans="1:18" ht="15" thickBot="1" x14ac:dyDescent="0.35"/>
    <row r="20" spans="1:18" ht="15.6" x14ac:dyDescent="0.3">
      <c r="B20" s="51" t="s">
        <v>40</v>
      </c>
      <c r="C20" s="52"/>
      <c r="D20" s="52"/>
      <c r="E20" s="56" t="s">
        <v>51</v>
      </c>
      <c r="F20" s="52"/>
      <c r="G20" s="52"/>
      <c r="H20" s="52"/>
      <c r="I20" s="52"/>
      <c r="J20" s="52"/>
      <c r="K20" s="52"/>
      <c r="L20" s="52"/>
      <c r="M20" s="52"/>
      <c r="N20" s="52"/>
      <c r="O20" s="52"/>
      <c r="P20" s="53"/>
    </row>
    <row r="21" spans="1:18" ht="16.2" thickBot="1" x14ac:dyDescent="0.35">
      <c r="B21" s="54" t="s">
        <v>17</v>
      </c>
      <c r="C21" s="35"/>
      <c r="D21" s="35" t="s">
        <v>43</v>
      </c>
      <c r="E21" s="35"/>
      <c r="F21" s="36"/>
      <c r="G21" s="36"/>
      <c r="H21" s="36"/>
      <c r="I21" s="36"/>
      <c r="J21" s="36"/>
      <c r="K21" s="36"/>
      <c r="L21" s="36"/>
      <c r="M21" s="36"/>
      <c r="N21" s="36"/>
      <c r="O21" s="36"/>
      <c r="P21" s="55"/>
    </row>
    <row r="22" spans="1:18" x14ac:dyDescent="0.3">
      <c r="B22" s="31"/>
      <c r="C22" s="32"/>
      <c r="D22" s="33" t="s">
        <v>19</v>
      </c>
      <c r="E22" s="33" t="s">
        <v>20</v>
      </c>
      <c r="F22" s="33" t="s">
        <v>21</v>
      </c>
      <c r="G22" s="33" t="s">
        <v>22</v>
      </c>
      <c r="H22" s="33" t="s">
        <v>23</v>
      </c>
      <c r="I22" s="33" t="s">
        <v>24</v>
      </c>
      <c r="J22" s="33" t="s">
        <v>25</v>
      </c>
      <c r="K22" s="33" t="s">
        <v>26</v>
      </c>
      <c r="L22" s="33" t="s">
        <v>27</v>
      </c>
      <c r="M22" s="33" t="s">
        <v>28</v>
      </c>
      <c r="N22" s="33" t="s">
        <v>29</v>
      </c>
      <c r="O22" s="34" t="s">
        <v>30</v>
      </c>
      <c r="P22" s="34" t="s">
        <v>52</v>
      </c>
    </row>
    <row r="23" spans="1:18" x14ac:dyDescent="0.3">
      <c r="A23" s="38" t="str">
        <f t="shared" ref="A23:A27" si="1">B23&amp;C23</f>
        <v>2023Volume (MWh)</v>
      </c>
      <c r="B23" s="57">
        <v>2023</v>
      </c>
      <c r="C23" s="15" t="s">
        <v>54</v>
      </c>
      <c r="D23" s="18"/>
      <c r="E23" s="18"/>
      <c r="F23" s="19"/>
      <c r="G23" s="19"/>
      <c r="H23" s="19"/>
      <c r="I23" s="19"/>
      <c r="J23" s="19"/>
      <c r="K23" s="19"/>
      <c r="L23" s="19"/>
      <c r="M23" s="19"/>
      <c r="N23" s="19"/>
      <c r="O23" s="20"/>
      <c r="P23" s="20"/>
    </row>
    <row r="24" spans="1:18" x14ac:dyDescent="0.3">
      <c r="A24" s="38" t="str">
        <f t="shared" si="1"/>
        <v>2024Volume (MWh)</v>
      </c>
      <c r="B24" s="57">
        <v>2024</v>
      </c>
      <c r="C24" s="15" t="s">
        <v>54</v>
      </c>
      <c r="D24" s="18"/>
      <c r="E24" s="18"/>
      <c r="F24" s="19"/>
      <c r="G24" s="19"/>
      <c r="H24" s="19"/>
      <c r="I24" s="19"/>
      <c r="J24" s="19"/>
      <c r="K24" s="19"/>
      <c r="L24" s="19"/>
      <c r="M24" s="19"/>
      <c r="N24" s="19"/>
      <c r="O24" s="20"/>
      <c r="P24" s="20"/>
    </row>
    <row r="25" spans="1:18" x14ac:dyDescent="0.3">
      <c r="A25" s="38" t="str">
        <f t="shared" si="1"/>
        <v>2025Volume (MWh)</v>
      </c>
      <c r="B25" s="57">
        <v>2025</v>
      </c>
      <c r="C25" s="15" t="s">
        <v>54</v>
      </c>
      <c r="D25" s="21"/>
      <c r="E25" s="19"/>
      <c r="F25" s="19"/>
      <c r="G25" s="19"/>
      <c r="H25" s="19"/>
      <c r="I25" s="19"/>
      <c r="J25" s="19"/>
      <c r="K25" s="19"/>
      <c r="L25" s="19"/>
      <c r="M25" s="19"/>
      <c r="N25" s="19"/>
      <c r="O25" s="20"/>
      <c r="P25" s="20"/>
    </row>
    <row r="26" spans="1:18" x14ac:dyDescent="0.3">
      <c r="A26" s="38" t="str">
        <f t="shared" si="1"/>
        <v>2026Volume (MWh)</v>
      </c>
      <c r="B26" s="16">
        <v>2026</v>
      </c>
      <c r="C26" s="15" t="s">
        <v>54</v>
      </c>
      <c r="D26" s="21"/>
      <c r="E26" s="19"/>
      <c r="F26" s="19"/>
      <c r="G26" s="19"/>
      <c r="H26" s="19"/>
      <c r="I26" s="19"/>
      <c r="J26" s="19"/>
      <c r="K26" s="19"/>
      <c r="L26" s="19"/>
      <c r="M26" s="19"/>
      <c r="N26" s="19"/>
      <c r="O26" s="20"/>
      <c r="P26" s="20"/>
    </row>
    <row r="27" spans="1:18" ht="15" thickBot="1" x14ac:dyDescent="0.35">
      <c r="A27" s="38" t="str">
        <f t="shared" si="1"/>
        <v>2027Volume (MWh)</v>
      </c>
      <c r="B27" s="17">
        <v>2027</v>
      </c>
      <c r="C27" s="15" t="s">
        <v>54</v>
      </c>
      <c r="D27" s="22"/>
      <c r="E27" s="23"/>
      <c r="F27" s="23"/>
      <c r="G27" s="23"/>
      <c r="H27" s="23"/>
      <c r="I27" s="23"/>
      <c r="J27" s="23"/>
      <c r="K27" s="23"/>
      <c r="L27" s="23"/>
      <c r="M27" s="23"/>
      <c r="N27" s="23"/>
      <c r="O27" s="24"/>
      <c r="P27" s="24"/>
    </row>
    <row r="28" spans="1:18" x14ac:dyDescent="0.3">
      <c r="A28" s="38"/>
      <c r="B28" s="38"/>
      <c r="C28" s="38"/>
      <c r="D28" s="38"/>
      <c r="E28" s="38"/>
      <c r="F28" s="38"/>
      <c r="G28" s="38"/>
      <c r="H28" s="38"/>
      <c r="I28" s="38"/>
      <c r="J28" s="38"/>
      <c r="K28" s="38"/>
      <c r="L28" s="38"/>
      <c r="M28" s="38"/>
      <c r="N28" s="38"/>
      <c r="O28" s="38"/>
      <c r="P28" s="38"/>
      <c r="Q28" s="38"/>
      <c r="R28" s="38"/>
    </row>
    <row r="29" spans="1:18" ht="15" thickBot="1" x14ac:dyDescent="0.35">
      <c r="B29" s="50" t="s">
        <v>44</v>
      </c>
      <c r="C29" s="11"/>
      <c r="D29" s="11"/>
    </row>
    <row r="30" spans="1:18" x14ac:dyDescent="0.3">
      <c r="B30" s="42" t="s">
        <v>17</v>
      </c>
      <c r="C30" s="43" t="s">
        <v>45</v>
      </c>
    </row>
    <row r="31" spans="1:18" x14ac:dyDescent="0.3">
      <c r="B31" s="58">
        <v>2023</v>
      </c>
      <c r="C31" s="45"/>
    </row>
    <row r="32" spans="1:18" x14ac:dyDescent="0.3">
      <c r="B32" s="58">
        <v>2024</v>
      </c>
      <c r="C32" s="45"/>
    </row>
    <row r="33" spans="2:3" x14ac:dyDescent="0.3">
      <c r="B33" s="58">
        <v>2025</v>
      </c>
      <c r="C33" s="45"/>
    </row>
    <row r="34" spans="2:3" x14ac:dyDescent="0.3">
      <c r="B34" s="44">
        <v>2026</v>
      </c>
      <c r="C34" s="45"/>
    </row>
    <row r="35" spans="2:3" ht="15" thickBot="1" x14ac:dyDescent="0.35">
      <c r="B35" s="46">
        <v>2027</v>
      </c>
      <c r="C35" s="47"/>
    </row>
    <row r="37" spans="2:3" x14ac:dyDescent="0.3">
      <c r="B37" s="59" t="s">
        <v>53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C8DD-AEE8-4E79-83E6-906AB0813152}">
  <dimension ref="B3:BJ9"/>
  <sheetViews>
    <sheetView workbookViewId="0">
      <selection activeCell="A8" sqref="A8"/>
    </sheetView>
  </sheetViews>
  <sheetFormatPr defaultRowHeight="14.4" x14ac:dyDescent="0.3"/>
  <cols>
    <col min="2" max="2" width="13.5546875" bestFit="1" customWidth="1"/>
  </cols>
  <sheetData>
    <row r="3" spans="2:62" x14ac:dyDescent="0.3">
      <c r="C3">
        <v>4</v>
      </c>
      <c r="D3">
        <v>5</v>
      </c>
      <c r="E3">
        <v>6</v>
      </c>
      <c r="F3">
        <v>7</v>
      </c>
      <c r="G3">
        <v>8</v>
      </c>
      <c r="H3">
        <v>9</v>
      </c>
      <c r="I3">
        <v>10</v>
      </c>
      <c r="J3">
        <v>11</v>
      </c>
      <c r="K3">
        <v>12</v>
      </c>
      <c r="L3">
        <v>13</v>
      </c>
      <c r="M3">
        <v>14</v>
      </c>
      <c r="N3">
        <v>15</v>
      </c>
      <c r="O3">
        <v>4</v>
      </c>
      <c r="P3">
        <v>5</v>
      </c>
      <c r="Q3">
        <v>6</v>
      </c>
      <c r="R3">
        <v>7</v>
      </c>
      <c r="S3">
        <v>8</v>
      </c>
      <c r="T3">
        <v>9</v>
      </c>
      <c r="U3">
        <v>10</v>
      </c>
      <c r="V3">
        <v>11</v>
      </c>
      <c r="W3">
        <v>12</v>
      </c>
      <c r="X3">
        <v>13</v>
      </c>
      <c r="Y3">
        <v>14</v>
      </c>
      <c r="Z3">
        <v>15</v>
      </c>
      <c r="AA3">
        <v>4</v>
      </c>
      <c r="AB3">
        <v>5</v>
      </c>
      <c r="AC3">
        <v>6</v>
      </c>
      <c r="AD3">
        <v>7</v>
      </c>
      <c r="AE3">
        <v>8</v>
      </c>
      <c r="AF3">
        <v>9</v>
      </c>
      <c r="AG3">
        <v>10</v>
      </c>
      <c r="AH3">
        <v>11</v>
      </c>
      <c r="AI3">
        <v>12</v>
      </c>
      <c r="AJ3">
        <v>13</v>
      </c>
      <c r="AK3">
        <v>14</v>
      </c>
      <c r="AL3">
        <v>15</v>
      </c>
      <c r="AM3">
        <v>4</v>
      </c>
      <c r="AN3">
        <v>5</v>
      </c>
      <c r="AO3">
        <v>6</v>
      </c>
      <c r="AP3">
        <v>7</v>
      </c>
      <c r="AQ3">
        <v>8</v>
      </c>
      <c r="AR3">
        <v>9</v>
      </c>
      <c r="AS3">
        <v>10</v>
      </c>
      <c r="AT3">
        <v>11</v>
      </c>
      <c r="AU3">
        <v>12</v>
      </c>
      <c r="AV3">
        <v>13</v>
      </c>
      <c r="AW3">
        <v>14</v>
      </c>
      <c r="AX3">
        <v>15</v>
      </c>
      <c r="AY3">
        <v>4</v>
      </c>
      <c r="AZ3">
        <v>5</v>
      </c>
      <c r="BA3">
        <v>6</v>
      </c>
      <c r="BB3">
        <v>7</v>
      </c>
      <c r="BC3">
        <v>8</v>
      </c>
      <c r="BD3">
        <v>9</v>
      </c>
      <c r="BE3">
        <v>10</v>
      </c>
      <c r="BF3">
        <v>11</v>
      </c>
      <c r="BG3">
        <v>12</v>
      </c>
      <c r="BH3">
        <v>13</v>
      </c>
      <c r="BI3">
        <v>14</v>
      </c>
      <c r="BJ3">
        <v>15</v>
      </c>
    </row>
    <row r="4" spans="2:62" x14ac:dyDescent="0.3">
      <c r="C4" t="str">
        <f t="shared" ref="C4:AH4" si="0">C6&amp;$B$9</f>
        <v>2023Price ($/MWh)</v>
      </c>
      <c r="D4" t="str">
        <f t="shared" si="0"/>
        <v>2023Price ($/MWh)</v>
      </c>
      <c r="E4" t="str">
        <f t="shared" si="0"/>
        <v>2023Price ($/MWh)</v>
      </c>
      <c r="F4" t="str">
        <f t="shared" si="0"/>
        <v>2023Price ($/MWh)</v>
      </c>
      <c r="G4" t="str">
        <f t="shared" si="0"/>
        <v>2023Price ($/MWh)</v>
      </c>
      <c r="H4" t="str">
        <f t="shared" si="0"/>
        <v>2023Price ($/MWh)</v>
      </c>
      <c r="I4" t="str">
        <f t="shared" si="0"/>
        <v>2023Price ($/MWh)</v>
      </c>
      <c r="J4" t="str">
        <f t="shared" si="0"/>
        <v>2023Price ($/MWh)</v>
      </c>
      <c r="K4" t="str">
        <f t="shared" si="0"/>
        <v>2023Price ($/MWh)</v>
      </c>
      <c r="L4" t="str">
        <f t="shared" si="0"/>
        <v>2023Price ($/MWh)</v>
      </c>
      <c r="M4" t="str">
        <f t="shared" si="0"/>
        <v>2023Price ($/MWh)</v>
      </c>
      <c r="N4" t="str">
        <f t="shared" si="0"/>
        <v>2023Price ($/MWh)</v>
      </c>
      <c r="O4" t="str">
        <f t="shared" si="0"/>
        <v>2024Price ($/MWh)</v>
      </c>
      <c r="P4" t="str">
        <f t="shared" si="0"/>
        <v>2024Price ($/MWh)</v>
      </c>
      <c r="Q4" t="str">
        <f t="shared" si="0"/>
        <v>2024Price ($/MWh)</v>
      </c>
      <c r="R4" t="str">
        <f t="shared" si="0"/>
        <v>2024Price ($/MWh)</v>
      </c>
      <c r="S4" t="str">
        <f t="shared" si="0"/>
        <v>2024Price ($/MWh)</v>
      </c>
      <c r="T4" t="str">
        <f t="shared" si="0"/>
        <v>2024Price ($/MWh)</v>
      </c>
      <c r="U4" t="str">
        <f t="shared" si="0"/>
        <v>2024Price ($/MWh)</v>
      </c>
      <c r="V4" t="str">
        <f t="shared" si="0"/>
        <v>2024Price ($/MWh)</v>
      </c>
      <c r="W4" t="str">
        <f t="shared" si="0"/>
        <v>2024Price ($/MWh)</v>
      </c>
      <c r="X4" t="str">
        <f t="shared" si="0"/>
        <v>2024Price ($/MWh)</v>
      </c>
      <c r="Y4" t="str">
        <f t="shared" si="0"/>
        <v>2024Price ($/MWh)</v>
      </c>
      <c r="Z4" t="str">
        <f t="shared" si="0"/>
        <v>2024Price ($/MWh)</v>
      </c>
      <c r="AA4" t="str">
        <f t="shared" si="0"/>
        <v>2025Price ($/MWh)</v>
      </c>
      <c r="AB4" t="str">
        <f t="shared" si="0"/>
        <v>2025Price ($/MWh)</v>
      </c>
      <c r="AC4" t="str">
        <f t="shared" si="0"/>
        <v>2025Price ($/MWh)</v>
      </c>
      <c r="AD4" t="str">
        <f t="shared" si="0"/>
        <v>2025Price ($/MWh)</v>
      </c>
      <c r="AE4" t="str">
        <f t="shared" si="0"/>
        <v>2025Price ($/MWh)</v>
      </c>
      <c r="AF4" t="str">
        <f t="shared" si="0"/>
        <v>2025Price ($/MWh)</v>
      </c>
      <c r="AG4" t="str">
        <f t="shared" si="0"/>
        <v>2025Price ($/MWh)</v>
      </c>
      <c r="AH4" t="str">
        <f t="shared" si="0"/>
        <v>2025Price ($/MWh)</v>
      </c>
      <c r="AI4" t="str">
        <f t="shared" ref="AI4:BJ4" si="1">AI6&amp;$B$9</f>
        <v>2025Price ($/MWh)</v>
      </c>
      <c r="AJ4" t="str">
        <f t="shared" si="1"/>
        <v>2025Price ($/MWh)</v>
      </c>
      <c r="AK4" t="str">
        <f t="shared" si="1"/>
        <v>2025Price ($/MWh)</v>
      </c>
      <c r="AL4" t="str">
        <f t="shared" si="1"/>
        <v>2025Price ($/MWh)</v>
      </c>
      <c r="AM4" t="str">
        <f t="shared" si="1"/>
        <v>2026Price ($/MWh)</v>
      </c>
      <c r="AN4" t="str">
        <f t="shared" si="1"/>
        <v>2026Price ($/MWh)</v>
      </c>
      <c r="AO4" t="str">
        <f t="shared" si="1"/>
        <v>2026Price ($/MWh)</v>
      </c>
      <c r="AP4" t="str">
        <f t="shared" si="1"/>
        <v>2026Price ($/MWh)</v>
      </c>
      <c r="AQ4" t="str">
        <f t="shared" si="1"/>
        <v>2026Price ($/MWh)</v>
      </c>
      <c r="AR4" t="str">
        <f t="shared" si="1"/>
        <v>2026Price ($/MWh)</v>
      </c>
      <c r="AS4" t="str">
        <f t="shared" si="1"/>
        <v>2026Price ($/MWh)</v>
      </c>
      <c r="AT4" t="str">
        <f t="shared" si="1"/>
        <v>2026Price ($/MWh)</v>
      </c>
      <c r="AU4" t="str">
        <f t="shared" si="1"/>
        <v>2026Price ($/MWh)</v>
      </c>
      <c r="AV4" t="str">
        <f t="shared" si="1"/>
        <v>2026Price ($/MWh)</v>
      </c>
      <c r="AW4" t="str">
        <f t="shared" si="1"/>
        <v>2026Price ($/MWh)</v>
      </c>
      <c r="AX4" t="str">
        <f t="shared" si="1"/>
        <v>2026Price ($/MWh)</v>
      </c>
      <c r="AY4" t="str">
        <f t="shared" si="1"/>
        <v>2027Price ($/MWh)</v>
      </c>
      <c r="AZ4" t="str">
        <f t="shared" si="1"/>
        <v>2027Price ($/MWh)</v>
      </c>
      <c r="BA4" t="str">
        <f t="shared" si="1"/>
        <v>2027Price ($/MWh)</v>
      </c>
      <c r="BB4" t="str">
        <f t="shared" si="1"/>
        <v>2027Price ($/MWh)</v>
      </c>
      <c r="BC4" t="str">
        <f t="shared" si="1"/>
        <v>2027Price ($/MWh)</v>
      </c>
      <c r="BD4" t="str">
        <f t="shared" si="1"/>
        <v>2027Price ($/MWh)</v>
      </c>
      <c r="BE4" t="str">
        <f t="shared" si="1"/>
        <v>2027Price ($/MWh)</v>
      </c>
      <c r="BF4" t="str">
        <f t="shared" si="1"/>
        <v>2027Price ($/MWh)</v>
      </c>
      <c r="BG4" t="str">
        <f t="shared" si="1"/>
        <v>2027Price ($/MWh)</v>
      </c>
      <c r="BH4" t="str">
        <f t="shared" si="1"/>
        <v>2027Price ($/MWh)</v>
      </c>
      <c r="BI4" t="str">
        <f t="shared" si="1"/>
        <v>2027Price ($/MWh)</v>
      </c>
      <c r="BJ4" t="str">
        <f t="shared" si="1"/>
        <v>2027Price ($/MWh)</v>
      </c>
    </row>
    <row r="5" spans="2:62" x14ac:dyDescent="0.3">
      <c r="C5" t="str">
        <f>C6&amp;$B$8</f>
        <v>2023Volume (MW)</v>
      </c>
      <c r="D5" t="str">
        <f t="shared" ref="D5:BJ5" si="2">D6&amp;$B$8</f>
        <v>2023Volume (MW)</v>
      </c>
      <c r="E5" t="str">
        <f t="shared" si="2"/>
        <v>2023Volume (MW)</v>
      </c>
      <c r="F5" t="str">
        <f t="shared" si="2"/>
        <v>2023Volume (MW)</v>
      </c>
      <c r="G5" t="str">
        <f t="shared" si="2"/>
        <v>2023Volume (MW)</v>
      </c>
      <c r="H5" t="str">
        <f t="shared" si="2"/>
        <v>2023Volume (MW)</v>
      </c>
      <c r="I5" t="str">
        <f t="shared" si="2"/>
        <v>2023Volume (MW)</v>
      </c>
      <c r="J5" t="str">
        <f t="shared" si="2"/>
        <v>2023Volume (MW)</v>
      </c>
      <c r="K5" t="str">
        <f t="shared" si="2"/>
        <v>2023Volume (MW)</v>
      </c>
      <c r="L5" t="str">
        <f t="shared" si="2"/>
        <v>2023Volume (MW)</v>
      </c>
      <c r="M5" t="str">
        <f t="shared" si="2"/>
        <v>2023Volume (MW)</v>
      </c>
      <c r="N5" t="str">
        <f t="shared" si="2"/>
        <v>2023Volume (MW)</v>
      </c>
      <c r="O5" t="str">
        <f t="shared" si="2"/>
        <v>2024Volume (MW)</v>
      </c>
      <c r="P5" t="str">
        <f t="shared" si="2"/>
        <v>2024Volume (MW)</v>
      </c>
      <c r="Q5" t="str">
        <f t="shared" si="2"/>
        <v>2024Volume (MW)</v>
      </c>
      <c r="R5" t="str">
        <f t="shared" si="2"/>
        <v>2024Volume (MW)</v>
      </c>
      <c r="S5" t="str">
        <f t="shared" si="2"/>
        <v>2024Volume (MW)</v>
      </c>
      <c r="T5" t="str">
        <f t="shared" si="2"/>
        <v>2024Volume (MW)</v>
      </c>
      <c r="U5" t="str">
        <f t="shared" si="2"/>
        <v>2024Volume (MW)</v>
      </c>
      <c r="V5" t="str">
        <f t="shared" si="2"/>
        <v>2024Volume (MW)</v>
      </c>
      <c r="W5" t="str">
        <f t="shared" si="2"/>
        <v>2024Volume (MW)</v>
      </c>
      <c r="X5" t="str">
        <f t="shared" si="2"/>
        <v>2024Volume (MW)</v>
      </c>
      <c r="Y5" t="str">
        <f t="shared" si="2"/>
        <v>2024Volume (MW)</v>
      </c>
      <c r="Z5" t="str">
        <f t="shared" si="2"/>
        <v>2024Volume (MW)</v>
      </c>
      <c r="AA5" t="str">
        <f t="shared" si="2"/>
        <v>2025Volume (MW)</v>
      </c>
      <c r="AB5" t="str">
        <f t="shared" si="2"/>
        <v>2025Volume (MW)</v>
      </c>
      <c r="AC5" t="str">
        <f t="shared" si="2"/>
        <v>2025Volume (MW)</v>
      </c>
      <c r="AD5" t="str">
        <f t="shared" si="2"/>
        <v>2025Volume (MW)</v>
      </c>
      <c r="AE5" t="str">
        <f t="shared" si="2"/>
        <v>2025Volume (MW)</v>
      </c>
      <c r="AF5" t="str">
        <f t="shared" si="2"/>
        <v>2025Volume (MW)</v>
      </c>
      <c r="AG5" t="str">
        <f t="shared" si="2"/>
        <v>2025Volume (MW)</v>
      </c>
      <c r="AH5" t="str">
        <f t="shared" si="2"/>
        <v>2025Volume (MW)</v>
      </c>
      <c r="AI5" t="str">
        <f t="shared" si="2"/>
        <v>2025Volume (MW)</v>
      </c>
      <c r="AJ5" t="str">
        <f t="shared" si="2"/>
        <v>2025Volume (MW)</v>
      </c>
      <c r="AK5" t="str">
        <f t="shared" si="2"/>
        <v>2025Volume (MW)</v>
      </c>
      <c r="AL5" t="str">
        <f t="shared" si="2"/>
        <v>2025Volume (MW)</v>
      </c>
      <c r="AM5" t="str">
        <f t="shared" si="2"/>
        <v>2026Volume (MW)</v>
      </c>
      <c r="AN5" t="str">
        <f t="shared" si="2"/>
        <v>2026Volume (MW)</v>
      </c>
      <c r="AO5" t="str">
        <f t="shared" si="2"/>
        <v>2026Volume (MW)</v>
      </c>
      <c r="AP5" t="str">
        <f t="shared" si="2"/>
        <v>2026Volume (MW)</v>
      </c>
      <c r="AQ5" t="str">
        <f t="shared" si="2"/>
        <v>2026Volume (MW)</v>
      </c>
      <c r="AR5" t="str">
        <f t="shared" si="2"/>
        <v>2026Volume (MW)</v>
      </c>
      <c r="AS5" t="str">
        <f t="shared" si="2"/>
        <v>2026Volume (MW)</v>
      </c>
      <c r="AT5" t="str">
        <f t="shared" si="2"/>
        <v>2026Volume (MW)</v>
      </c>
      <c r="AU5" t="str">
        <f t="shared" si="2"/>
        <v>2026Volume (MW)</v>
      </c>
      <c r="AV5" t="str">
        <f t="shared" si="2"/>
        <v>2026Volume (MW)</v>
      </c>
      <c r="AW5" t="str">
        <f t="shared" si="2"/>
        <v>2026Volume (MW)</v>
      </c>
      <c r="AX5" t="str">
        <f t="shared" si="2"/>
        <v>2026Volume (MW)</v>
      </c>
      <c r="AY5" t="str">
        <f t="shared" si="2"/>
        <v>2027Volume (MW)</v>
      </c>
      <c r="AZ5" t="str">
        <f t="shared" si="2"/>
        <v>2027Volume (MW)</v>
      </c>
      <c r="BA5" t="str">
        <f t="shared" si="2"/>
        <v>2027Volume (MW)</v>
      </c>
      <c r="BB5" t="str">
        <f t="shared" si="2"/>
        <v>2027Volume (MW)</v>
      </c>
      <c r="BC5" t="str">
        <f t="shared" si="2"/>
        <v>2027Volume (MW)</v>
      </c>
      <c r="BD5" t="str">
        <f t="shared" si="2"/>
        <v>2027Volume (MW)</v>
      </c>
      <c r="BE5" t="str">
        <f t="shared" si="2"/>
        <v>2027Volume (MW)</v>
      </c>
      <c r="BF5" t="str">
        <f t="shared" si="2"/>
        <v>2027Volume (MW)</v>
      </c>
      <c r="BG5" t="str">
        <f t="shared" si="2"/>
        <v>2027Volume (MW)</v>
      </c>
      <c r="BH5" t="str">
        <f t="shared" si="2"/>
        <v>2027Volume (MW)</v>
      </c>
      <c r="BI5" t="str">
        <f t="shared" si="2"/>
        <v>2027Volume (MW)</v>
      </c>
      <c r="BJ5" t="str">
        <f t="shared" si="2"/>
        <v>2027Volume (MW)</v>
      </c>
    </row>
    <row r="6" spans="2:62" x14ac:dyDescent="0.3">
      <c r="B6" s="14"/>
      <c r="C6" s="14">
        <v>2023</v>
      </c>
      <c r="D6" s="14">
        <v>2023</v>
      </c>
      <c r="E6" s="14">
        <v>2023</v>
      </c>
      <c r="F6" s="14">
        <v>2023</v>
      </c>
      <c r="G6" s="14">
        <v>2023</v>
      </c>
      <c r="H6" s="14">
        <v>2023</v>
      </c>
      <c r="I6" s="14">
        <v>2023</v>
      </c>
      <c r="J6" s="14">
        <v>2023</v>
      </c>
      <c r="K6" s="14">
        <v>2023</v>
      </c>
      <c r="L6" s="14">
        <v>2023</v>
      </c>
      <c r="M6" s="14">
        <v>2023</v>
      </c>
      <c r="N6" s="14">
        <v>2023</v>
      </c>
      <c r="O6" s="14">
        <f>C6+1</f>
        <v>2024</v>
      </c>
      <c r="P6" s="14">
        <f t="shared" ref="P6:AI6" si="3">D6+1</f>
        <v>2024</v>
      </c>
      <c r="Q6" s="14">
        <f t="shared" si="3"/>
        <v>2024</v>
      </c>
      <c r="R6" s="14">
        <f t="shared" si="3"/>
        <v>2024</v>
      </c>
      <c r="S6" s="14">
        <f t="shared" si="3"/>
        <v>2024</v>
      </c>
      <c r="T6" s="14">
        <f t="shared" si="3"/>
        <v>2024</v>
      </c>
      <c r="U6" s="14">
        <f t="shared" si="3"/>
        <v>2024</v>
      </c>
      <c r="V6" s="14">
        <f t="shared" si="3"/>
        <v>2024</v>
      </c>
      <c r="W6" s="14">
        <f t="shared" si="3"/>
        <v>2024</v>
      </c>
      <c r="X6" s="14">
        <f t="shared" si="3"/>
        <v>2024</v>
      </c>
      <c r="Y6" s="14">
        <f t="shared" si="3"/>
        <v>2024</v>
      </c>
      <c r="Z6" s="14">
        <f t="shared" si="3"/>
        <v>2024</v>
      </c>
      <c r="AA6" s="14">
        <f t="shared" si="3"/>
        <v>2025</v>
      </c>
      <c r="AB6" s="14">
        <f t="shared" si="3"/>
        <v>2025</v>
      </c>
      <c r="AC6" s="14">
        <f t="shared" si="3"/>
        <v>2025</v>
      </c>
      <c r="AD6" s="14">
        <f t="shared" si="3"/>
        <v>2025</v>
      </c>
      <c r="AE6" s="14">
        <f t="shared" si="3"/>
        <v>2025</v>
      </c>
      <c r="AF6" s="14">
        <f t="shared" si="3"/>
        <v>2025</v>
      </c>
      <c r="AG6" s="14">
        <f t="shared" si="3"/>
        <v>2025</v>
      </c>
      <c r="AH6" s="14">
        <f t="shared" si="3"/>
        <v>2025</v>
      </c>
      <c r="AI6" s="14">
        <f t="shared" si="3"/>
        <v>2025</v>
      </c>
      <c r="AJ6" s="14">
        <f t="shared" ref="AJ6" si="4">X6+1</f>
        <v>2025</v>
      </c>
      <c r="AK6" s="14">
        <f t="shared" ref="AK6" si="5">Y6+1</f>
        <v>2025</v>
      </c>
      <c r="AL6" s="14">
        <f t="shared" ref="AL6" si="6">Z6+1</f>
        <v>2025</v>
      </c>
      <c r="AM6" s="14">
        <f t="shared" ref="AM6" si="7">AA6+1</f>
        <v>2026</v>
      </c>
      <c r="AN6" s="14">
        <f t="shared" ref="AN6" si="8">AB6+1</f>
        <v>2026</v>
      </c>
      <c r="AO6" s="14">
        <f t="shared" ref="AO6" si="9">AC6+1</f>
        <v>2026</v>
      </c>
      <c r="AP6" s="14">
        <f t="shared" ref="AP6" si="10">AD6+1</f>
        <v>2026</v>
      </c>
      <c r="AQ6" s="14">
        <f t="shared" ref="AQ6" si="11">AE6+1</f>
        <v>2026</v>
      </c>
      <c r="AR6" s="14">
        <f t="shared" ref="AR6" si="12">AF6+1</f>
        <v>2026</v>
      </c>
      <c r="AS6" s="14">
        <f t="shared" ref="AS6" si="13">AG6+1</f>
        <v>2026</v>
      </c>
      <c r="AT6" s="14">
        <f t="shared" ref="AT6" si="14">AH6+1</f>
        <v>2026</v>
      </c>
      <c r="AU6" s="14">
        <f t="shared" ref="AU6" si="15">AI6+1</f>
        <v>2026</v>
      </c>
      <c r="AV6" s="14">
        <f t="shared" ref="AV6" si="16">AJ6+1</f>
        <v>2026</v>
      </c>
      <c r="AW6" s="14">
        <f t="shared" ref="AW6" si="17">AK6+1</f>
        <v>2026</v>
      </c>
      <c r="AX6" s="14">
        <f t="shared" ref="AX6" si="18">AL6+1</f>
        <v>2026</v>
      </c>
      <c r="AY6" s="14">
        <f t="shared" ref="AY6" si="19">AM6+1</f>
        <v>2027</v>
      </c>
      <c r="AZ6" s="14">
        <f t="shared" ref="AZ6" si="20">AN6+1</f>
        <v>2027</v>
      </c>
      <c r="BA6" s="14">
        <f t="shared" ref="BA6" si="21">AO6+1</f>
        <v>2027</v>
      </c>
      <c r="BB6" s="14">
        <f t="shared" ref="BB6:BC6" si="22">AP6+1</f>
        <v>2027</v>
      </c>
      <c r="BC6" s="14">
        <f t="shared" si="22"/>
        <v>2027</v>
      </c>
      <c r="BD6" s="14">
        <f>AR6+1</f>
        <v>2027</v>
      </c>
      <c r="BE6" s="14">
        <f t="shared" ref="BE6" si="23">AS6+1</f>
        <v>2027</v>
      </c>
      <c r="BF6" s="14">
        <f>AT6+1</f>
        <v>2027</v>
      </c>
      <c r="BG6" s="14">
        <f>AU6+1</f>
        <v>2027</v>
      </c>
      <c r="BH6" s="14">
        <f t="shared" ref="BH6" si="24">AV6+1</f>
        <v>2027</v>
      </c>
      <c r="BI6" s="14">
        <f>AW6+1</f>
        <v>2027</v>
      </c>
      <c r="BJ6" s="14">
        <f t="shared" ref="BJ6" si="25">AX6+1</f>
        <v>2027</v>
      </c>
    </row>
    <row r="7" spans="2:62" x14ac:dyDescent="0.3">
      <c r="B7" s="14"/>
      <c r="C7" s="14" t="s">
        <v>19</v>
      </c>
      <c r="D7" s="14" t="s">
        <v>20</v>
      </c>
      <c r="E7" s="14" t="s">
        <v>21</v>
      </c>
      <c r="F7" s="14" t="s">
        <v>22</v>
      </c>
      <c r="G7" s="14" t="s">
        <v>23</v>
      </c>
      <c r="H7" s="14" t="s">
        <v>24</v>
      </c>
      <c r="I7" s="14" t="s">
        <v>25</v>
      </c>
      <c r="J7" s="14" t="s">
        <v>26</v>
      </c>
      <c r="K7" s="14" t="s">
        <v>27</v>
      </c>
      <c r="L7" s="14" t="s">
        <v>28</v>
      </c>
      <c r="M7" s="14" t="s">
        <v>29</v>
      </c>
      <c r="N7" s="14" t="s">
        <v>30</v>
      </c>
      <c r="O7" s="14" t="s">
        <v>19</v>
      </c>
      <c r="P7" s="14" t="s">
        <v>20</v>
      </c>
      <c r="Q7" s="14" t="s">
        <v>21</v>
      </c>
      <c r="R7" s="14" t="s">
        <v>22</v>
      </c>
      <c r="S7" s="14" t="s">
        <v>23</v>
      </c>
      <c r="T7" s="14" t="s">
        <v>24</v>
      </c>
      <c r="U7" s="14" t="s">
        <v>25</v>
      </c>
      <c r="V7" s="14" t="s">
        <v>26</v>
      </c>
      <c r="W7" s="14" t="s">
        <v>27</v>
      </c>
      <c r="X7" s="14" t="s">
        <v>28</v>
      </c>
      <c r="Y7" s="14" t="s">
        <v>29</v>
      </c>
      <c r="Z7" s="14" t="s">
        <v>30</v>
      </c>
      <c r="AA7" s="14" t="s">
        <v>19</v>
      </c>
      <c r="AB7" s="14" t="s">
        <v>20</v>
      </c>
      <c r="AC7" s="14" t="s">
        <v>21</v>
      </c>
      <c r="AD7" s="14" t="s">
        <v>22</v>
      </c>
      <c r="AE7" s="14" t="s">
        <v>23</v>
      </c>
      <c r="AF7" s="14" t="s">
        <v>24</v>
      </c>
      <c r="AG7" s="14" t="s">
        <v>25</v>
      </c>
      <c r="AH7" s="14" t="s">
        <v>26</v>
      </c>
      <c r="AI7" s="14" t="s">
        <v>27</v>
      </c>
      <c r="AJ7" s="14" t="s">
        <v>28</v>
      </c>
      <c r="AK7" s="14" t="s">
        <v>29</v>
      </c>
      <c r="AL7" s="14" t="s">
        <v>30</v>
      </c>
      <c r="AM7" s="14" t="s">
        <v>19</v>
      </c>
      <c r="AN7" s="14" t="s">
        <v>20</v>
      </c>
      <c r="AO7" s="14" t="s">
        <v>21</v>
      </c>
      <c r="AP7" s="14" t="s">
        <v>22</v>
      </c>
      <c r="AQ7" s="14" t="s">
        <v>23</v>
      </c>
      <c r="AR7" s="14" t="s">
        <v>24</v>
      </c>
      <c r="AS7" s="14" t="s">
        <v>25</v>
      </c>
      <c r="AT7" s="14" t="s">
        <v>26</v>
      </c>
      <c r="AU7" s="14" t="s">
        <v>27</v>
      </c>
      <c r="AV7" s="14" t="s">
        <v>28</v>
      </c>
      <c r="AW7" s="14" t="s">
        <v>29</v>
      </c>
      <c r="AX7" s="14" t="s">
        <v>30</v>
      </c>
      <c r="AY7" s="14" t="s">
        <v>19</v>
      </c>
      <c r="AZ7" s="14" t="s">
        <v>20</v>
      </c>
      <c r="BA7" s="14" t="s">
        <v>21</v>
      </c>
      <c r="BB7" s="14" t="s">
        <v>22</v>
      </c>
      <c r="BC7" s="14" t="s">
        <v>23</v>
      </c>
      <c r="BD7" s="14" t="s">
        <v>24</v>
      </c>
      <c r="BE7" s="14" t="s">
        <v>25</v>
      </c>
      <c r="BF7" s="14" t="s">
        <v>26</v>
      </c>
      <c r="BG7" s="14" t="s">
        <v>27</v>
      </c>
      <c r="BH7" s="14" t="s">
        <v>28</v>
      </c>
      <c r="BI7" s="14" t="s">
        <v>29</v>
      </c>
      <c r="BJ7" s="14" t="s">
        <v>30</v>
      </c>
    </row>
    <row r="8" spans="2:62" x14ac:dyDescent="0.3">
      <c r="B8" s="15" t="s">
        <v>31</v>
      </c>
      <c r="C8" s="14" t="e">
        <f>VLOOKUP(C5, 'Exhibit A'!$A$22:$O$27, 'SVCE Format'!C3, 0)</f>
        <v>#N/A</v>
      </c>
      <c r="D8" s="14" t="e">
        <f>VLOOKUP(D5, 'Exhibit A'!$A$22:$O$27, 'SVCE Format'!D3, 0)</f>
        <v>#N/A</v>
      </c>
      <c r="E8" s="14" t="e">
        <f>VLOOKUP(E5, 'Exhibit A'!$A$22:$O$27, 'SVCE Format'!E3, 0)</f>
        <v>#N/A</v>
      </c>
      <c r="F8" s="14" t="e">
        <f>VLOOKUP(F5, 'Exhibit A'!$A$22:$O$27, 'SVCE Format'!F3, 0)</f>
        <v>#N/A</v>
      </c>
      <c r="G8" s="14" t="e">
        <f>VLOOKUP(G5, 'Exhibit A'!$A$22:$O$27, 'SVCE Format'!G3, 0)</f>
        <v>#N/A</v>
      </c>
      <c r="H8" s="14" t="e">
        <f>VLOOKUP(H5, 'Exhibit A'!$A$22:$O$27, 'SVCE Format'!H3, 0)</f>
        <v>#N/A</v>
      </c>
      <c r="I8" s="14" t="e">
        <f>VLOOKUP(I5, 'Exhibit A'!$A$22:$O$27, 'SVCE Format'!I3, 0)</f>
        <v>#N/A</v>
      </c>
      <c r="J8" s="14" t="e">
        <f>VLOOKUP(J5, 'Exhibit A'!$A$22:$O$27, 'SVCE Format'!J3, 0)</f>
        <v>#N/A</v>
      </c>
      <c r="K8" s="14" t="e">
        <f>VLOOKUP(K5, 'Exhibit A'!$A$22:$O$27, 'SVCE Format'!K3, 0)</f>
        <v>#N/A</v>
      </c>
      <c r="L8" s="14" t="e">
        <f>VLOOKUP(L5, 'Exhibit A'!$A$22:$O$27, 'SVCE Format'!L3, 0)</f>
        <v>#N/A</v>
      </c>
      <c r="M8" s="14" t="e">
        <f>VLOOKUP(M5, 'Exhibit A'!$A$22:$O$27, 'SVCE Format'!M3, 0)</f>
        <v>#N/A</v>
      </c>
      <c r="N8" s="14" t="e">
        <f>VLOOKUP(N5, 'Exhibit A'!$A$22:$O$27, 'SVCE Format'!N3, 0)</f>
        <v>#N/A</v>
      </c>
      <c r="O8" s="14" t="e">
        <f>VLOOKUP(O5, 'Exhibit A'!$A$22:$O$27, 'SVCE Format'!O3, 0)</f>
        <v>#N/A</v>
      </c>
      <c r="P8" s="14" t="e">
        <f>VLOOKUP(P5, 'Exhibit A'!$A$22:$O$27, 'SVCE Format'!P3, 0)</f>
        <v>#N/A</v>
      </c>
      <c r="Q8" s="14" t="e">
        <f>VLOOKUP(Q5, 'Exhibit A'!$A$22:$O$27, 'SVCE Format'!Q3, 0)</f>
        <v>#N/A</v>
      </c>
      <c r="R8" s="14" t="e">
        <f>VLOOKUP(R5, 'Exhibit A'!$A$22:$O$27, 'SVCE Format'!R3, 0)</f>
        <v>#N/A</v>
      </c>
      <c r="S8" s="14" t="e">
        <f>VLOOKUP(S5, 'Exhibit A'!$A$22:$O$27, 'SVCE Format'!S3, 0)</f>
        <v>#N/A</v>
      </c>
      <c r="T8" s="14" t="e">
        <f>VLOOKUP(T5, 'Exhibit A'!$A$22:$O$27, 'SVCE Format'!T3, 0)</f>
        <v>#N/A</v>
      </c>
      <c r="U8" s="14" t="e">
        <f>VLOOKUP(U5, 'Exhibit A'!$A$22:$O$27, 'SVCE Format'!U3, 0)</f>
        <v>#N/A</v>
      </c>
      <c r="V8" s="14" t="e">
        <f>VLOOKUP(V5, 'Exhibit A'!$A$22:$O$27, 'SVCE Format'!V3, 0)</f>
        <v>#N/A</v>
      </c>
      <c r="W8" s="14" t="e">
        <f>VLOOKUP(W5, 'Exhibit A'!$A$22:$O$27, 'SVCE Format'!W3, 0)</f>
        <v>#N/A</v>
      </c>
      <c r="X8" s="14" t="e">
        <f>VLOOKUP(X5, 'Exhibit A'!$A$22:$O$27, 'SVCE Format'!X3, 0)</f>
        <v>#N/A</v>
      </c>
      <c r="Y8" s="14" t="e">
        <f>VLOOKUP(Y5, 'Exhibit A'!$A$22:$O$27, 'SVCE Format'!Y3, 0)</f>
        <v>#N/A</v>
      </c>
      <c r="Z8" s="14" t="e">
        <f>VLOOKUP(Z5, 'Exhibit A'!$A$22:$O$27, 'SVCE Format'!Z3, 0)</f>
        <v>#N/A</v>
      </c>
      <c r="AA8" s="14" t="e">
        <f>VLOOKUP(AA5, 'Exhibit A'!$A$22:$O$27, 'SVCE Format'!AA3, 0)</f>
        <v>#N/A</v>
      </c>
      <c r="AB8" s="14" t="e">
        <f>VLOOKUP(AB5, 'Exhibit A'!$A$22:$O$27, 'SVCE Format'!AB3, 0)</f>
        <v>#N/A</v>
      </c>
      <c r="AC8" s="14" t="e">
        <f>VLOOKUP(AC5, 'Exhibit A'!$A$22:$O$27, 'SVCE Format'!AC3, 0)</f>
        <v>#N/A</v>
      </c>
      <c r="AD8" s="14" t="e">
        <f>VLOOKUP(AD5, 'Exhibit A'!$A$22:$O$27, 'SVCE Format'!AD3, 0)</f>
        <v>#N/A</v>
      </c>
      <c r="AE8" s="14" t="e">
        <f>VLOOKUP(AE5, 'Exhibit A'!$A$22:$O$27, 'SVCE Format'!AE3, 0)</f>
        <v>#N/A</v>
      </c>
      <c r="AF8" s="14" t="e">
        <f>VLOOKUP(AF5, 'Exhibit A'!$A$22:$O$27, 'SVCE Format'!AF3, 0)</f>
        <v>#N/A</v>
      </c>
      <c r="AG8" s="14" t="e">
        <f>VLOOKUP(AG5, 'Exhibit A'!$A$22:$O$27, 'SVCE Format'!AG3, 0)</f>
        <v>#N/A</v>
      </c>
      <c r="AH8" s="14" t="e">
        <f>VLOOKUP(AH5, 'Exhibit A'!$A$22:$O$27, 'SVCE Format'!AH3, 0)</f>
        <v>#N/A</v>
      </c>
      <c r="AI8" s="14" t="e">
        <f>VLOOKUP(AI5, 'Exhibit A'!$A$22:$O$27, 'SVCE Format'!AI3, 0)</f>
        <v>#N/A</v>
      </c>
      <c r="AJ8" s="14" t="e">
        <f>VLOOKUP(AJ5, 'Exhibit A'!$A$22:$O$27, 'SVCE Format'!AJ3, 0)</f>
        <v>#N/A</v>
      </c>
      <c r="AK8" s="14" t="e">
        <f>VLOOKUP(AK5, 'Exhibit A'!$A$22:$O$27, 'SVCE Format'!AK3, 0)</f>
        <v>#N/A</v>
      </c>
      <c r="AL8" s="14" t="e">
        <f>VLOOKUP(AL5, 'Exhibit A'!$A$22:$O$27, 'SVCE Format'!AL3, 0)</f>
        <v>#N/A</v>
      </c>
      <c r="AM8" s="14" t="e">
        <f>VLOOKUP(AM5, 'Exhibit A'!$A$22:$O$27, 'SVCE Format'!AM3, 0)</f>
        <v>#N/A</v>
      </c>
      <c r="AN8" s="14" t="e">
        <f>VLOOKUP(AN5, 'Exhibit A'!$A$22:$O$27, 'SVCE Format'!AN3, 0)</f>
        <v>#N/A</v>
      </c>
      <c r="AO8" s="14" t="e">
        <f>VLOOKUP(AO5, 'Exhibit A'!$A$22:$O$27, 'SVCE Format'!AO3, 0)</f>
        <v>#N/A</v>
      </c>
      <c r="AP8" s="14" t="e">
        <f>VLOOKUP(AP5, 'Exhibit A'!$A$22:$O$27, 'SVCE Format'!AP3, 0)</f>
        <v>#N/A</v>
      </c>
      <c r="AQ8" s="14" t="e">
        <f>VLOOKUP(AQ5, 'Exhibit A'!$A$22:$O$27, 'SVCE Format'!AQ3, 0)</f>
        <v>#N/A</v>
      </c>
      <c r="AR8" s="14" t="e">
        <f>VLOOKUP(AR5, 'Exhibit A'!$A$22:$O$27, 'SVCE Format'!AR3, 0)</f>
        <v>#N/A</v>
      </c>
      <c r="AS8" s="14" t="e">
        <f>VLOOKUP(AS5, 'Exhibit A'!$A$22:$O$27, 'SVCE Format'!AS3, 0)</f>
        <v>#N/A</v>
      </c>
      <c r="AT8" s="14" t="e">
        <f>VLOOKUP(AT5, 'Exhibit A'!$A$22:$O$27, 'SVCE Format'!AT3, 0)</f>
        <v>#N/A</v>
      </c>
      <c r="AU8" s="14" t="e">
        <f>VLOOKUP(AU5, 'Exhibit A'!$A$22:$O$27, 'SVCE Format'!AU3, 0)</f>
        <v>#N/A</v>
      </c>
      <c r="AV8" s="14" t="e">
        <f>VLOOKUP(AV5, 'Exhibit A'!$A$22:$O$27, 'SVCE Format'!AV3, 0)</f>
        <v>#N/A</v>
      </c>
      <c r="AW8" s="14" t="e">
        <f>VLOOKUP(AW5, 'Exhibit A'!$A$22:$O$27, 'SVCE Format'!AW3, 0)</f>
        <v>#N/A</v>
      </c>
      <c r="AX8" s="14" t="e">
        <f>VLOOKUP(AX5, 'Exhibit A'!$A$22:$O$27, 'SVCE Format'!AX3, 0)</f>
        <v>#N/A</v>
      </c>
      <c r="AY8" s="14" t="e">
        <f>VLOOKUP(AY5, 'Exhibit A'!$A$22:$O$27, 'SVCE Format'!AY3, 0)</f>
        <v>#N/A</v>
      </c>
      <c r="AZ8" s="14" t="e">
        <f>VLOOKUP(AZ5, 'Exhibit A'!$A$22:$O$27, 'SVCE Format'!AZ3, 0)</f>
        <v>#N/A</v>
      </c>
      <c r="BA8" s="14" t="e">
        <f>VLOOKUP(BA5, 'Exhibit A'!$A$22:$O$27, 'SVCE Format'!BA3, 0)</f>
        <v>#N/A</v>
      </c>
      <c r="BB8" s="14" t="e">
        <f>VLOOKUP(BB5, 'Exhibit A'!$A$22:$O$27, 'SVCE Format'!BB3, 0)</f>
        <v>#N/A</v>
      </c>
      <c r="BC8" s="14" t="e">
        <f>VLOOKUP(BC5, 'Exhibit A'!$A$22:$O$27, 'SVCE Format'!BC3, 0)</f>
        <v>#N/A</v>
      </c>
      <c r="BD8" s="14" t="e">
        <f>VLOOKUP(BD5, 'Exhibit A'!$A$22:$O$27, 'SVCE Format'!BD3, 0)</f>
        <v>#N/A</v>
      </c>
      <c r="BE8" s="14" t="e">
        <f>VLOOKUP(BE5, 'Exhibit A'!$A$22:$O$27, 'SVCE Format'!BE3, 0)</f>
        <v>#N/A</v>
      </c>
      <c r="BF8" s="14" t="e">
        <f>VLOOKUP(BF5, 'Exhibit A'!$A$22:$O$27, 'SVCE Format'!BF3, 0)</f>
        <v>#N/A</v>
      </c>
      <c r="BG8" s="14" t="e">
        <f>VLOOKUP(BG5, 'Exhibit A'!$A$22:$O$27, 'SVCE Format'!BG3, 0)</f>
        <v>#N/A</v>
      </c>
      <c r="BH8" s="14" t="e">
        <f>VLOOKUP(BH5, 'Exhibit A'!$A$22:$O$27, 'SVCE Format'!BH3, 0)</f>
        <v>#N/A</v>
      </c>
      <c r="BI8" s="14" t="e">
        <f>VLOOKUP(BI5, 'Exhibit A'!$A$22:$O$27, 'SVCE Format'!BI3, 0)</f>
        <v>#N/A</v>
      </c>
      <c r="BJ8" s="14" t="e">
        <f>VLOOKUP(BJ5, 'Exhibit A'!$A$22:$O$27, 'SVCE Format'!BJ3, 0)</f>
        <v>#N/A</v>
      </c>
    </row>
    <row r="9" spans="2:62" x14ac:dyDescent="0.3">
      <c r="B9" s="15" t="s">
        <v>18</v>
      </c>
      <c r="C9" s="14" t="e">
        <f>VLOOKUP(C4, 'Exhibit A'!$A$22:$O$27, 'SVCE Format'!C3, 0)</f>
        <v>#N/A</v>
      </c>
      <c r="D9" s="14" t="e">
        <f>VLOOKUP(D4, 'Exhibit A'!$A$22:$O$27, 'SVCE Format'!D3, 0)</f>
        <v>#N/A</v>
      </c>
      <c r="E9" s="14" t="e">
        <f>VLOOKUP(E4, 'Exhibit A'!$A$22:$O$27, 'SVCE Format'!E3, 0)</f>
        <v>#N/A</v>
      </c>
      <c r="F9" s="14" t="e">
        <f>VLOOKUP(F4, 'Exhibit A'!$A$22:$O$27, 'SVCE Format'!F3, 0)</f>
        <v>#N/A</v>
      </c>
      <c r="G9" s="14" t="e">
        <f>VLOOKUP(G4, 'Exhibit A'!$A$22:$O$27, 'SVCE Format'!G3, 0)</f>
        <v>#N/A</v>
      </c>
      <c r="H9" s="14" t="e">
        <f>VLOOKUP(H4, 'Exhibit A'!$A$22:$O$27, 'SVCE Format'!H3, 0)</f>
        <v>#N/A</v>
      </c>
      <c r="I9" s="14" t="e">
        <f>VLOOKUP(I4, 'Exhibit A'!$A$22:$O$27, 'SVCE Format'!I3, 0)</f>
        <v>#N/A</v>
      </c>
      <c r="J9" s="14" t="e">
        <f>VLOOKUP(J4, 'Exhibit A'!$A$22:$O$27, 'SVCE Format'!J3, 0)</f>
        <v>#N/A</v>
      </c>
      <c r="K9" s="14" t="e">
        <f>VLOOKUP(K4, 'Exhibit A'!$A$22:$O$27, 'SVCE Format'!K3, 0)</f>
        <v>#N/A</v>
      </c>
      <c r="L9" s="14" t="e">
        <f>VLOOKUP(L4, 'Exhibit A'!$A$22:$O$27, 'SVCE Format'!L3, 0)</f>
        <v>#N/A</v>
      </c>
      <c r="M9" s="14" t="e">
        <f>VLOOKUP(M4, 'Exhibit A'!$A$22:$O$27, 'SVCE Format'!M3, 0)</f>
        <v>#N/A</v>
      </c>
      <c r="N9" s="14" t="e">
        <f>VLOOKUP(N4, 'Exhibit A'!$A$22:$O$27, 'SVCE Format'!N3, 0)</f>
        <v>#N/A</v>
      </c>
      <c r="O9" s="14" t="e">
        <f>VLOOKUP(O4, 'Exhibit A'!$A$22:$O$27, 'SVCE Format'!O3, 0)</f>
        <v>#N/A</v>
      </c>
      <c r="P9" s="14" t="e">
        <f>VLOOKUP(P4, 'Exhibit A'!$A$22:$O$27, 'SVCE Format'!P3, 0)</f>
        <v>#N/A</v>
      </c>
      <c r="Q9" s="14" t="e">
        <f>VLOOKUP(Q4, 'Exhibit A'!$A$22:$O$27, 'SVCE Format'!Q3, 0)</f>
        <v>#N/A</v>
      </c>
      <c r="R9" s="14" t="e">
        <f>VLOOKUP(R4, 'Exhibit A'!$A$22:$O$27, 'SVCE Format'!R3, 0)</f>
        <v>#N/A</v>
      </c>
      <c r="S9" s="14" t="e">
        <f>VLOOKUP(S4, 'Exhibit A'!$A$22:$O$27, 'SVCE Format'!S3, 0)</f>
        <v>#N/A</v>
      </c>
      <c r="T9" s="14" t="e">
        <f>VLOOKUP(T4, 'Exhibit A'!$A$22:$O$27, 'SVCE Format'!T3, 0)</f>
        <v>#N/A</v>
      </c>
      <c r="U9" s="14" t="e">
        <f>VLOOKUP(U4, 'Exhibit A'!$A$22:$O$27, 'SVCE Format'!U3, 0)</f>
        <v>#N/A</v>
      </c>
      <c r="V9" s="14" t="e">
        <f>VLOOKUP(V4, 'Exhibit A'!$A$22:$O$27, 'SVCE Format'!V3, 0)</f>
        <v>#N/A</v>
      </c>
      <c r="W9" s="14" t="e">
        <f>VLOOKUP(W4, 'Exhibit A'!$A$22:$O$27, 'SVCE Format'!W3, 0)</f>
        <v>#N/A</v>
      </c>
      <c r="X9" s="14" t="e">
        <f>VLOOKUP(X4, 'Exhibit A'!$A$22:$O$27, 'SVCE Format'!X3, 0)</f>
        <v>#N/A</v>
      </c>
      <c r="Y9" s="14" t="e">
        <f>VLOOKUP(Y4, 'Exhibit A'!$A$22:$O$27, 'SVCE Format'!Y3, 0)</f>
        <v>#N/A</v>
      </c>
      <c r="Z9" s="14" t="e">
        <f>VLOOKUP(Z4, 'Exhibit A'!$A$22:$O$27, 'SVCE Format'!Z3, 0)</f>
        <v>#N/A</v>
      </c>
      <c r="AA9" s="14" t="e">
        <f>VLOOKUP(AA4, 'Exhibit A'!$A$22:$O$27, 'SVCE Format'!AA3, 0)</f>
        <v>#N/A</v>
      </c>
      <c r="AB9" s="14" t="e">
        <f>VLOOKUP(AB4, 'Exhibit A'!$A$22:$O$27, 'SVCE Format'!AB3, 0)</f>
        <v>#N/A</v>
      </c>
      <c r="AC9" s="14" t="e">
        <f>VLOOKUP(AC4, 'Exhibit A'!$A$22:$O$27, 'SVCE Format'!AC3, 0)</f>
        <v>#N/A</v>
      </c>
      <c r="AD9" s="14" t="e">
        <f>VLOOKUP(AD4, 'Exhibit A'!$A$22:$O$27, 'SVCE Format'!AD3, 0)</f>
        <v>#N/A</v>
      </c>
      <c r="AE9" s="14" t="e">
        <f>VLOOKUP(AE4, 'Exhibit A'!$A$22:$O$27, 'SVCE Format'!AE3, 0)</f>
        <v>#N/A</v>
      </c>
      <c r="AF9" s="14" t="e">
        <f>VLOOKUP(AF4, 'Exhibit A'!$A$22:$O$27, 'SVCE Format'!AF3, 0)</f>
        <v>#N/A</v>
      </c>
      <c r="AG9" s="14" t="e">
        <f>VLOOKUP(AG4, 'Exhibit A'!$A$22:$O$27, 'SVCE Format'!AG3, 0)</f>
        <v>#N/A</v>
      </c>
      <c r="AH9" s="14" t="e">
        <f>VLOOKUP(AH4, 'Exhibit A'!$A$22:$O$27, 'SVCE Format'!AH3, 0)</f>
        <v>#N/A</v>
      </c>
      <c r="AI9" s="14" t="e">
        <f>VLOOKUP(AI4, 'Exhibit A'!$A$22:$O$27, 'SVCE Format'!AI3, 0)</f>
        <v>#N/A</v>
      </c>
      <c r="AJ9" s="14" t="e">
        <f>VLOOKUP(AJ4, 'Exhibit A'!$A$22:$O$27, 'SVCE Format'!AJ3, 0)</f>
        <v>#N/A</v>
      </c>
      <c r="AK9" s="14" t="e">
        <f>VLOOKUP(AK4, 'Exhibit A'!$A$22:$O$27, 'SVCE Format'!AK3, 0)</f>
        <v>#N/A</v>
      </c>
      <c r="AL9" s="14" t="e">
        <f>VLOOKUP(AL4, 'Exhibit A'!$A$22:$O$27, 'SVCE Format'!AL3, 0)</f>
        <v>#N/A</v>
      </c>
      <c r="AM9" s="14" t="e">
        <f>VLOOKUP(AM4, 'Exhibit A'!$A$22:$O$27, 'SVCE Format'!AM3, 0)</f>
        <v>#N/A</v>
      </c>
      <c r="AN9" s="14" t="e">
        <f>VLOOKUP(AN4, 'Exhibit A'!$A$22:$O$27, 'SVCE Format'!AN3, 0)</f>
        <v>#N/A</v>
      </c>
      <c r="AO9" s="14" t="e">
        <f>VLOOKUP(AO4, 'Exhibit A'!$A$22:$O$27, 'SVCE Format'!AO3, 0)</f>
        <v>#N/A</v>
      </c>
      <c r="AP9" s="14" t="e">
        <f>VLOOKUP(AP4, 'Exhibit A'!$A$22:$O$27, 'SVCE Format'!AP3, 0)</f>
        <v>#N/A</v>
      </c>
      <c r="AQ9" s="14" t="e">
        <f>VLOOKUP(AQ4, 'Exhibit A'!$A$22:$O$27, 'SVCE Format'!AQ3, 0)</f>
        <v>#N/A</v>
      </c>
      <c r="AR9" s="14" t="e">
        <f>VLOOKUP(AR4, 'Exhibit A'!$A$22:$O$27, 'SVCE Format'!AR3, 0)</f>
        <v>#N/A</v>
      </c>
      <c r="AS9" s="14" t="e">
        <f>VLOOKUP(AS4, 'Exhibit A'!$A$22:$O$27, 'SVCE Format'!AS3, 0)</f>
        <v>#N/A</v>
      </c>
      <c r="AT9" s="14" t="e">
        <f>VLOOKUP(AT4, 'Exhibit A'!$A$22:$O$27, 'SVCE Format'!AT3, 0)</f>
        <v>#N/A</v>
      </c>
      <c r="AU9" s="14" t="e">
        <f>VLOOKUP(AU4, 'Exhibit A'!$A$22:$O$27, 'SVCE Format'!AU3, 0)</f>
        <v>#N/A</v>
      </c>
      <c r="AV9" s="14" t="e">
        <f>VLOOKUP(AV4, 'Exhibit A'!$A$22:$O$27, 'SVCE Format'!AV3, 0)</f>
        <v>#N/A</v>
      </c>
      <c r="AW9" s="14" t="e">
        <f>VLOOKUP(AW4, 'Exhibit A'!$A$22:$O$27, 'SVCE Format'!AW3, 0)</f>
        <v>#N/A</v>
      </c>
      <c r="AX9" s="14" t="e">
        <f>VLOOKUP(AX4, 'Exhibit A'!$A$22:$O$27, 'SVCE Format'!AX3, 0)</f>
        <v>#N/A</v>
      </c>
      <c r="AY9" s="14" t="e">
        <f>VLOOKUP(AY4, 'Exhibit A'!$A$22:$O$27, 'SVCE Format'!AY3, 0)</f>
        <v>#N/A</v>
      </c>
      <c r="AZ9" s="14" t="e">
        <f>VLOOKUP(AZ4, 'Exhibit A'!$A$22:$O$27, 'SVCE Format'!AZ3, 0)</f>
        <v>#N/A</v>
      </c>
      <c r="BA9" s="14" t="e">
        <f>VLOOKUP(BA4, 'Exhibit A'!$A$22:$O$27, 'SVCE Format'!BA3, 0)</f>
        <v>#N/A</v>
      </c>
      <c r="BB9" s="14" t="e">
        <f>VLOOKUP(BB4, 'Exhibit A'!$A$22:$O$27, 'SVCE Format'!BB3, 0)</f>
        <v>#N/A</v>
      </c>
      <c r="BC9" s="14" t="e">
        <f>VLOOKUP(BC4, 'Exhibit A'!$A$22:$O$27, 'SVCE Format'!BC3, 0)</f>
        <v>#N/A</v>
      </c>
      <c r="BD9" s="14" t="e">
        <f>VLOOKUP(BD4, 'Exhibit A'!$A$22:$O$27, 'SVCE Format'!BD3, 0)</f>
        <v>#N/A</v>
      </c>
      <c r="BE9" s="14" t="e">
        <f>VLOOKUP(BE4, 'Exhibit A'!$A$22:$O$27, 'SVCE Format'!BE3, 0)</f>
        <v>#N/A</v>
      </c>
      <c r="BF9" s="14" t="e">
        <f>VLOOKUP(BF4, 'Exhibit A'!$A$22:$O$27, 'SVCE Format'!BF3, 0)</f>
        <v>#N/A</v>
      </c>
      <c r="BG9" s="14" t="e">
        <f>VLOOKUP(BG4, 'Exhibit A'!$A$22:$O$27, 'SVCE Format'!BG3, 0)</f>
        <v>#N/A</v>
      </c>
      <c r="BH9" s="14" t="e">
        <f>VLOOKUP(BH4, 'Exhibit A'!$A$22:$O$27, 'SVCE Format'!BH3, 0)</f>
        <v>#N/A</v>
      </c>
      <c r="BI9" s="14" t="e">
        <f>VLOOKUP(BI4, 'Exhibit A'!$A$22:$O$27, 'SVCE Format'!BI3, 0)</f>
        <v>#N/A</v>
      </c>
      <c r="BJ9" s="14" t="e">
        <f>VLOOKUP(BJ4, 'Exhibit A'!$A$22:$O$27, 'SVCE Format'!BJ3, 0)</f>
        <v>#N/A</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Seller information</vt:lpstr>
      <vt:lpstr>Information</vt:lpstr>
      <vt:lpstr>Exhibit A</vt:lpstr>
      <vt:lpstr>SVCE Format</vt:lpstr>
      <vt:lpstr>Information!_Hlk97730154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Milligan</dc:creator>
  <cp:lastModifiedBy>Owen Milligan</cp:lastModifiedBy>
  <dcterms:created xsi:type="dcterms:W3CDTF">2022-10-13T00:46:36Z</dcterms:created>
  <dcterms:modified xsi:type="dcterms:W3CDTF">2022-10-27T22:46:11Z</dcterms:modified>
</cp:coreProperties>
</file>